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6605" windowHeight="7590" activeTab="6"/>
  </bookViews>
  <sheets>
    <sheet name="collèges 77" sheetId="1" r:id="rId1"/>
    <sheet name="colleges 93" sheetId="2" r:id="rId2"/>
    <sheet name="college 94" sheetId="3" r:id="rId3"/>
    <sheet name="total collège" sheetId="4" r:id="rId4"/>
    <sheet name="LP" sheetId="5" r:id="rId5"/>
    <sheet name="LGT" sheetId="6" r:id="rId6"/>
    <sheet name="total" sheetId="7" r:id="rId7"/>
    <sheet name="chiffres" sheetId="8" r:id="rId8"/>
  </sheets>
  <definedNames>
    <definedName name="_xlnm.Print_Area" localSheetId="7">'chiffres'!$A$1:$X$85</definedName>
  </definedNames>
  <calcPr fullCalcOnLoad="1"/>
</workbook>
</file>

<file path=xl/sharedStrings.xml><?xml version="1.0" encoding="utf-8"?>
<sst xmlns="http://schemas.openxmlformats.org/spreadsheetml/2006/main" count="202" uniqueCount="44">
  <si>
    <t>prévisions 2013</t>
  </si>
  <si>
    <t>Coll et segpa 77</t>
  </si>
  <si>
    <t>Coll et segpa 93</t>
  </si>
  <si>
    <t>Coll et segpa 94</t>
  </si>
  <si>
    <t>LP</t>
  </si>
  <si>
    <t>LGT</t>
  </si>
  <si>
    <t>prévision à la rentrée 2009 en HSA</t>
  </si>
  <si>
    <t>prévision pour rentrée 2010</t>
  </si>
  <si>
    <t>prévision pour rentrée 2014</t>
  </si>
  <si>
    <t>heures postes</t>
  </si>
  <si>
    <t>HSA</t>
  </si>
  <si>
    <t>prévision rentrée 2012</t>
  </si>
  <si>
    <t>prévision rentrée 2011</t>
  </si>
  <si>
    <t>effectifs</t>
  </si>
  <si>
    <t>prévision pour rentrée 2009</t>
  </si>
  <si>
    <t>prévision pour rentrée 2015</t>
  </si>
  <si>
    <t>IMP</t>
  </si>
  <si>
    <t xml:space="preserve"> Prévisions 2015  HSA</t>
  </si>
  <si>
    <t>HSA + IMP prévu 2015</t>
  </si>
  <si>
    <t>prévision HP pour la rentrée 2016</t>
  </si>
  <si>
    <t>prévision HSA pour la rentrée 2016</t>
  </si>
  <si>
    <t>HSA+IMP rntrée 2016</t>
  </si>
  <si>
    <t>prévision pour rentrée 2016</t>
  </si>
  <si>
    <t>prévision pour la rentrée 2009 en HP</t>
  </si>
  <si>
    <t>Coll et segpa 77 effectifs</t>
  </si>
  <si>
    <t>Coll et segpa 77 DHG</t>
  </si>
  <si>
    <t>Coll et segpa 93 effectifs</t>
  </si>
  <si>
    <t>Coll et segpa 93 DHG</t>
  </si>
  <si>
    <t>Coll et segpa 94 effectifs</t>
  </si>
  <si>
    <t>Coll et segpa 94 DHG</t>
  </si>
  <si>
    <t>LP effectifs</t>
  </si>
  <si>
    <t>LP DHG</t>
  </si>
  <si>
    <t>LGT effectifs</t>
  </si>
  <si>
    <t>LGT DHG</t>
  </si>
  <si>
    <t>TOTAL effectifs</t>
  </si>
  <si>
    <t>TOTAL DHG</t>
  </si>
  <si>
    <t xml:space="preserve">prévision  rentrée 2009 </t>
  </si>
  <si>
    <t>prévision  rentrée 2016</t>
  </si>
  <si>
    <t>prévision rentrée 2015</t>
  </si>
  <si>
    <t>prévision  rentrée 2014</t>
  </si>
  <si>
    <t>prévision rentrée 2010</t>
  </si>
  <si>
    <t>dhg TOTALE</t>
  </si>
  <si>
    <t>total collèges effectifs</t>
  </si>
  <si>
    <t>total collèges DHG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</si>
</sst>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0"/>
    <numFmt numFmtId="170" formatCode="0.0000000"/>
  </numFmts>
  <fonts count="1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4"/>
      <color indexed="36"/>
      <name val="Calibri"/>
      <family val="2"/>
    </font>
    <font>
      <sz val="14"/>
      <color indexed="17"/>
      <name val="Arial"/>
      <family val="2"/>
    </font>
    <font>
      <sz val="14"/>
      <color indexed="53"/>
      <name val="Arial"/>
      <family val="2"/>
    </font>
    <font>
      <sz val="16"/>
      <color indexed="36"/>
      <name val="Arial"/>
      <family val="2"/>
    </font>
    <font>
      <sz val="14"/>
      <color indexed="10"/>
      <name val="Calibri"/>
      <family val="2"/>
    </font>
    <font>
      <sz val="14"/>
      <color indexed="8"/>
      <name val="Arial"/>
      <family val="2"/>
    </font>
    <font>
      <sz val="14"/>
      <color indexed="36"/>
      <name val="Arial"/>
      <family val="2"/>
    </font>
    <font>
      <sz val="10"/>
      <color indexed="53"/>
      <name val="Arial"/>
      <family val="2"/>
    </font>
    <font>
      <sz val="10"/>
      <color indexed="36"/>
      <name val="Arial"/>
      <family val="2"/>
    </font>
    <font>
      <sz val="14"/>
      <color indexed="30"/>
      <name val="Arial"/>
      <family val="2"/>
    </font>
    <font>
      <sz val="10"/>
      <color indexed="30"/>
      <name val="Arial"/>
      <family val="2"/>
    </font>
    <font>
      <sz val="14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7"/>
      <name val="Arial"/>
      <family val="2"/>
    </font>
    <font>
      <b/>
      <sz val="14"/>
      <color indexed="30"/>
      <name val="Arial"/>
      <family val="2"/>
    </font>
    <font>
      <b/>
      <sz val="14"/>
      <color indexed="53"/>
      <name val="Arial"/>
      <family val="2"/>
    </font>
    <font>
      <b/>
      <sz val="14"/>
      <color indexed="36"/>
      <name val="Arial"/>
      <family val="2"/>
    </font>
    <font>
      <b/>
      <sz val="14"/>
      <color indexed="14"/>
      <name val="Arial"/>
      <family val="2"/>
    </font>
    <font>
      <sz val="14"/>
      <color indexed="14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color indexed="53"/>
      <name val="Calibri"/>
      <family val="2"/>
    </font>
    <font>
      <b/>
      <sz val="11"/>
      <color indexed="36"/>
      <name val="Calibri"/>
      <family val="2"/>
    </font>
    <font>
      <sz val="11"/>
      <name val="Calibri"/>
      <family val="2"/>
    </font>
    <font>
      <sz val="11"/>
      <color indexed="18"/>
      <name val="Calibri"/>
      <family val="2"/>
    </font>
    <font>
      <b/>
      <sz val="10"/>
      <color indexed="30"/>
      <name val="Calibri"/>
      <family val="2"/>
    </font>
    <font>
      <b/>
      <sz val="10"/>
      <color indexed="53"/>
      <name val="Calibri"/>
      <family val="2"/>
    </font>
    <font>
      <b/>
      <sz val="10"/>
      <color indexed="36"/>
      <name val="Calibri"/>
      <family val="2"/>
    </font>
    <font>
      <b/>
      <sz val="10"/>
      <name val="Calibri"/>
      <family val="2"/>
    </font>
    <font>
      <b/>
      <sz val="10"/>
      <color indexed="14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14"/>
      <name val="Arial"/>
      <family val="2"/>
    </font>
    <font>
      <sz val="10"/>
      <color indexed="18"/>
      <name val="Calibri"/>
      <family val="2"/>
    </font>
    <font>
      <b/>
      <sz val="18"/>
      <color indexed="8"/>
      <name val="Calibri"/>
      <family val="2"/>
    </font>
    <font>
      <b/>
      <sz val="18"/>
      <color indexed="17"/>
      <name val="Calibri"/>
      <family val="2"/>
    </font>
    <font>
      <b/>
      <sz val="18"/>
      <color indexed="30"/>
      <name val="Calibri"/>
      <family val="2"/>
    </font>
    <font>
      <b/>
      <sz val="18"/>
      <color indexed="53"/>
      <name val="Calibri"/>
      <family val="2"/>
    </font>
    <font>
      <b/>
      <sz val="18"/>
      <color indexed="36"/>
      <name val="Calibri"/>
      <family val="2"/>
    </font>
    <font>
      <b/>
      <sz val="18"/>
      <name val="Calibri"/>
      <family val="2"/>
    </font>
    <font>
      <b/>
      <sz val="14"/>
      <color indexed="18"/>
      <name val="Arial"/>
      <family val="2"/>
    </font>
    <font>
      <b/>
      <sz val="16"/>
      <color indexed="17"/>
      <name val="Arial"/>
      <family val="2"/>
    </font>
    <font>
      <b/>
      <sz val="16"/>
      <color indexed="30"/>
      <name val="Arial"/>
      <family val="2"/>
    </font>
    <font>
      <b/>
      <sz val="16"/>
      <color indexed="53"/>
      <name val="Arial"/>
      <family val="2"/>
    </font>
    <font>
      <b/>
      <sz val="16"/>
      <color indexed="36"/>
      <name val="Arial"/>
      <family val="2"/>
    </font>
    <font>
      <b/>
      <sz val="16"/>
      <color indexed="14"/>
      <name val="Arial"/>
      <family val="2"/>
    </font>
    <font>
      <b/>
      <sz val="16"/>
      <color indexed="18"/>
      <name val="Arial"/>
      <family val="2"/>
    </font>
    <font>
      <b/>
      <sz val="16"/>
      <color indexed="8"/>
      <name val="Arial"/>
      <family val="2"/>
    </font>
    <font>
      <sz val="11"/>
      <color indexed="30"/>
      <name val="Calibri"/>
      <family val="2"/>
    </font>
    <font>
      <sz val="11"/>
      <color indexed="53"/>
      <name val="Calibri"/>
      <family val="2"/>
    </font>
    <font>
      <sz val="11"/>
      <color indexed="36"/>
      <name val="Calibri"/>
      <family val="2"/>
    </font>
    <font>
      <sz val="11"/>
      <color indexed="14"/>
      <name val="Calibri"/>
      <family val="2"/>
    </font>
    <font>
      <b/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1"/>
      <name val="Calibri"/>
      <family val="2"/>
    </font>
    <font>
      <b/>
      <sz val="11"/>
      <color indexed="14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6"/>
      <color indexed="17"/>
      <name val="Calibri"/>
      <family val="2"/>
    </font>
    <font>
      <b/>
      <sz val="16"/>
      <color indexed="53"/>
      <name val="Calibri"/>
      <family val="2"/>
    </font>
    <font>
      <b/>
      <sz val="16"/>
      <color indexed="10"/>
      <name val="Calibri"/>
      <family val="2"/>
    </font>
    <font>
      <b/>
      <sz val="16"/>
      <color indexed="1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B050"/>
      <name val="Calibri"/>
      <family val="2"/>
    </font>
    <font>
      <b/>
      <sz val="14"/>
      <color rgb="FF7030A0"/>
      <name val="Calibri"/>
      <family val="2"/>
    </font>
    <font>
      <b/>
      <sz val="14"/>
      <color rgb="FFFF0000"/>
      <name val="Arial"/>
      <family val="2"/>
    </font>
    <font>
      <sz val="14"/>
      <color rgb="FF00B050"/>
      <name val="Arial"/>
      <family val="2"/>
    </font>
    <font>
      <sz val="14"/>
      <color theme="9" tint="-0.24997000396251678"/>
      <name val="Arial"/>
      <family val="2"/>
    </font>
    <font>
      <sz val="16"/>
      <color rgb="FF7030A0"/>
      <name val="Arial"/>
      <family val="2"/>
    </font>
    <font>
      <sz val="14"/>
      <color rgb="FFFF0000"/>
      <name val="Arial"/>
      <family val="2"/>
    </font>
    <font>
      <sz val="14"/>
      <color rgb="FFFF0000"/>
      <name val="Calibri"/>
      <family val="2"/>
    </font>
    <font>
      <sz val="14"/>
      <color theme="1"/>
      <name val="Arial"/>
      <family val="2"/>
    </font>
    <font>
      <sz val="14"/>
      <color rgb="FF7030A0"/>
      <name val="Arial"/>
      <family val="2"/>
    </font>
    <font>
      <sz val="10"/>
      <color rgb="FF00B050"/>
      <name val="Arial"/>
      <family val="2"/>
    </font>
    <font>
      <sz val="10"/>
      <color theme="9" tint="-0.24997000396251678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4"/>
      <color rgb="FF0070C0"/>
      <name val="Arial"/>
      <family val="2"/>
    </font>
    <font>
      <sz val="10"/>
      <color rgb="FF0070C0"/>
      <name val="Arial"/>
      <family val="2"/>
    </font>
    <font>
      <sz val="14"/>
      <color rgb="FFFF00FF"/>
      <name val="Arial"/>
      <family val="2"/>
    </font>
    <font>
      <sz val="10"/>
      <color rgb="FFFF00FF"/>
      <name val="Arial"/>
      <family val="2"/>
    </font>
    <font>
      <b/>
      <sz val="14"/>
      <color rgb="FF00B050"/>
      <name val="Arial"/>
      <family val="2"/>
    </font>
    <font>
      <b/>
      <sz val="14"/>
      <color rgb="FF0070C0"/>
      <name val="Arial"/>
      <family val="2"/>
    </font>
    <font>
      <b/>
      <sz val="14"/>
      <color theme="9" tint="-0.24997000396251678"/>
      <name val="Arial"/>
      <family val="2"/>
    </font>
    <font>
      <b/>
      <sz val="14"/>
      <color rgb="FF7030A0"/>
      <name val="Arial"/>
      <family val="2"/>
    </font>
    <font>
      <b/>
      <sz val="14"/>
      <color rgb="FFFF00FF"/>
      <name val="Arial"/>
      <family val="2"/>
    </font>
    <font>
      <sz val="14"/>
      <color rgb="FFFF00FF"/>
      <name val="Calibri"/>
      <family val="2"/>
    </font>
    <font>
      <b/>
      <sz val="11"/>
      <color rgb="FF00B050"/>
      <name val="Calibri"/>
      <family val="2"/>
    </font>
    <font>
      <b/>
      <sz val="11"/>
      <color rgb="FF0070C0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rgb="FF7030A0"/>
      <name val="Calibri"/>
      <family val="2"/>
    </font>
    <font>
      <sz val="11"/>
      <color theme="3" tint="-0.24997000396251678"/>
      <name val="Calibri"/>
      <family val="2"/>
    </font>
    <font>
      <b/>
      <sz val="14"/>
      <color rgb="FFFF33CC"/>
      <name val="Arial"/>
      <family val="2"/>
    </font>
    <font>
      <b/>
      <sz val="10"/>
      <color rgb="FF0070C0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7030A0"/>
      <name val="Calibri"/>
      <family val="2"/>
    </font>
    <font>
      <b/>
      <sz val="10"/>
      <color rgb="FFFF00FF"/>
      <name val="Calibri"/>
      <family val="2"/>
    </font>
    <font>
      <b/>
      <sz val="10"/>
      <color rgb="FFFF0000"/>
      <name val="Calibri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0"/>
      <color rgb="FFFF00FF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3" tint="-0.24997000396251678"/>
      <name val="Calibri"/>
      <family val="2"/>
    </font>
    <font>
      <b/>
      <sz val="10"/>
      <color rgb="FFFF33CC"/>
      <name val="Arial"/>
      <family val="2"/>
    </font>
    <font>
      <b/>
      <sz val="18"/>
      <color theme="1"/>
      <name val="Calibri"/>
      <family val="2"/>
    </font>
    <font>
      <b/>
      <sz val="18"/>
      <color rgb="FF00B050"/>
      <name val="Calibri"/>
      <family val="2"/>
    </font>
    <font>
      <b/>
      <sz val="18"/>
      <color rgb="FF0070C0"/>
      <name val="Calibri"/>
      <family val="2"/>
    </font>
    <font>
      <b/>
      <sz val="18"/>
      <color theme="9" tint="-0.24997000396251678"/>
      <name val="Calibri"/>
      <family val="2"/>
    </font>
    <font>
      <b/>
      <sz val="18"/>
      <color rgb="FF7030A0"/>
      <name val="Calibri"/>
      <family val="2"/>
    </font>
    <font>
      <b/>
      <sz val="14"/>
      <color theme="3" tint="-0.24997000396251678"/>
      <name val="Arial"/>
      <family val="2"/>
    </font>
    <font>
      <b/>
      <sz val="16"/>
      <color rgb="FF00B050"/>
      <name val="Arial"/>
      <family val="2"/>
    </font>
    <font>
      <b/>
      <sz val="16"/>
      <color rgb="FF0070C0"/>
      <name val="Arial"/>
      <family val="2"/>
    </font>
    <font>
      <b/>
      <sz val="16"/>
      <color theme="9" tint="-0.24997000396251678"/>
      <name val="Arial"/>
      <family val="2"/>
    </font>
    <font>
      <b/>
      <sz val="16"/>
      <color rgb="FF7030A0"/>
      <name val="Arial"/>
      <family val="2"/>
    </font>
    <font>
      <b/>
      <sz val="16"/>
      <color rgb="FFFF00FF"/>
      <name val="Arial"/>
      <family val="2"/>
    </font>
    <font>
      <b/>
      <sz val="16"/>
      <color rgb="FFFF0000"/>
      <name val="Arial"/>
      <family val="2"/>
    </font>
    <font>
      <b/>
      <sz val="16"/>
      <color rgb="FFFF33CC"/>
      <name val="Arial"/>
      <family val="2"/>
    </font>
    <font>
      <b/>
      <sz val="16"/>
      <color theme="3" tint="-0.24997000396251678"/>
      <name val="Arial"/>
      <family val="2"/>
    </font>
    <font>
      <b/>
      <sz val="16"/>
      <color theme="1"/>
      <name val="Arial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1"/>
      <color theme="9" tint="-0.24997000396251678"/>
      <name val="Calibri"/>
      <family val="2"/>
    </font>
    <font>
      <sz val="11"/>
      <color rgb="FF7030A0"/>
      <name val="Calibri"/>
      <family val="2"/>
    </font>
    <font>
      <sz val="11"/>
      <color rgb="FFFF00FF"/>
      <name val="Calibri"/>
      <family val="2"/>
    </font>
    <font>
      <b/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1"/>
      <color rgb="FFFF00FF"/>
      <name val="Calibri"/>
      <family val="2"/>
    </font>
    <font>
      <b/>
      <sz val="16"/>
      <color theme="1"/>
      <name val="Calibri"/>
      <family val="2"/>
    </font>
    <font>
      <b/>
      <sz val="16"/>
      <color rgb="FF00B050"/>
      <name val="Calibri"/>
      <family val="2"/>
    </font>
    <font>
      <b/>
      <sz val="16"/>
      <color theme="9" tint="-0.24997000396251678"/>
      <name val="Calibri"/>
      <family val="2"/>
    </font>
    <font>
      <b/>
      <sz val="16"/>
      <color rgb="FFFF0000"/>
      <name val="Calibri"/>
      <family val="2"/>
    </font>
    <font>
      <b/>
      <sz val="16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6" borderId="1" applyNumberFormat="0" applyAlignment="0" applyProtection="0"/>
    <xf numFmtId="0" fontId="102" fillId="0" borderId="2" applyNumberFormat="0" applyFill="0" applyAlignment="0" applyProtection="0"/>
    <xf numFmtId="0" fontId="0" fillId="27" borderId="3" applyNumberFormat="0" applyFont="0" applyAlignment="0" applyProtection="0"/>
    <xf numFmtId="0" fontId="103" fillId="28" borderId="1" applyNumberFormat="0" applyAlignment="0" applyProtection="0"/>
    <xf numFmtId="0" fontId="10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06" fillId="31" borderId="0" applyNumberFormat="0" applyBorder="0" applyAlignment="0" applyProtection="0"/>
    <xf numFmtId="0" fontId="107" fillId="26" borderId="4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8" applyNumberFormat="0" applyFill="0" applyAlignment="0" applyProtection="0"/>
    <xf numFmtId="0" fontId="114" fillId="32" borderId="9" applyNumberFormat="0" applyAlignment="0" applyProtection="0"/>
  </cellStyleXfs>
  <cellXfs count="243">
    <xf numFmtId="0" fontId="0" fillId="0" borderId="0" xfId="0" applyFont="1" applyAlignment="1">
      <alignment/>
    </xf>
    <xf numFmtId="0" fontId="115" fillId="0" borderId="10" xfId="0" applyFont="1" applyBorder="1" applyAlignment="1">
      <alignment horizontal="right"/>
    </xf>
    <xf numFmtId="0" fontId="116" fillId="0" borderId="10" xfId="0" applyFont="1" applyBorder="1" applyAlignment="1">
      <alignment horizontal="right"/>
    </xf>
    <xf numFmtId="0" fontId="117" fillId="0" borderId="10" xfId="0" applyFont="1" applyBorder="1" applyAlignment="1">
      <alignment horizontal="right" wrapText="1"/>
    </xf>
    <xf numFmtId="0" fontId="118" fillId="0" borderId="10" xfId="0" applyFont="1" applyBorder="1" applyAlignment="1">
      <alignment horizontal="right" wrapText="1"/>
    </xf>
    <xf numFmtId="0" fontId="6" fillId="0" borderId="10" xfId="50" applyFont="1" applyBorder="1" applyAlignment="1">
      <alignment horizontal="right"/>
      <protection/>
    </xf>
    <xf numFmtId="0" fontId="119" fillId="0" borderId="10" xfId="0" applyFont="1" applyBorder="1" applyAlignment="1">
      <alignment horizontal="right" wrapText="1"/>
    </xf>
    <xf numFmtId="0" fontId="5" fillId="0" borderId="10" xfId="50" applyFont="1" applyBorder="1" applyAlignment="1">
      <alignment horizontal="right"/>
      <protection/>
    </xf>
    <xf numFmtId="2" fontId="120" fillId="0" borderId="10" xfId="51" applyNumberFormat="1" applyFont="1" applyBorder="1" applyAlignment="1">
      <alignment horizontal="right" wrapText="1"/>
      <protection/>
    </xf>
    <xf numFmtId="2" fontId="121" fillId="0" borderId="10" xfId="51" applyNumberFormat="1" applyFont="1" applyBorder="1" applyAlignment="1">
      <alignment horizontal="right" wrapText="1"/>
      <protection/>
    </xf>
    <xf numFmtId="0" fontId="122" fillId="0" borderId="10" xfId="0" applyFont="1" applyBorder="1" applyAlignment="1">
      <alignment horizontal="right"/>
    </xf>
    <xf numFmtId="0" fontId="123" fillId="0" borderId="10" xfId="0" applyFont="1" applyBorder="1" applyAlignment="1">
      <alignment horizontal="right" wrapText="1"/>
    </xf>
    <xf numFmtId="0" fontId="124" fillId="0" borderId="10" xfId="0" applyFont="1" applyBorder="1" applyAlignment="1">
      <alignment horizontal="right"/>
    </xf>
    <xf numFmtId="0" fontId="125" fillId="0" borderId="10" xfId="0" applyFont="1" applyBorder="1" applyAlignment="1">
      <alignment horizontal="right"/>
    </xf>
    <xf numFmtId="0" fontId="120" fillId="0" borderId="10" xfId="0" applyFont="1" applyBorder="1" applyAlignment="1">
      <alignment horizontal="right" wrapText="1"/>
    </xf>
    <xf numFmtId="0" fontId="121" fillId="0" borderId="10" xfId="0" applyFont="1" applyBorder="1" applyAlignment="1">
      <alignment horizontal="right" vertical="center" wrapText="1"/>
    </xf>
    <xf numFmtId="0" fontId="126" fillId="0" borderId="10" xfId="0" applyFont="1" applyBorder="1" applyAlignment="1">
      <alignment horizontal="right" wrapText="1"/>
    </xf>
    <xf numFmtId="0" fontId="123" fillId="0" borderId="10" xfId="0" applyFont="1" applyBorder="1" applyAlignment="1">
      <alignment horizontal="right"/>
    </xf>
    <xf numFmtId="0" fontId="9" fillId="0" borderId="10" xfId="50" applyFont="1" applyBorder="1" applyAlignment="1">
      <alignment horizontal="right"/>
      <protection/>
    </xf>
    <xf numFmtId="2" fontId="127" fillId="0" borderId="10" xfId="51" applyNumberFormat="1" applyFont="1" applyBorder="1" applyAlignment="1">
      <alignment horizontal="right" wrapText="1"/>
      <protection/>
    </xf>
    <xf numFmtId="2" fontId="128" fillId="0" borderId="10" xfId="51" applyNumberFormat="1" applyFont="1" applyBorder="1" applyAlignment="1">
      <alignment horizontal="right" wrapText="1"/>
      <protection/>
    </xf>
    <xf numFmtId="0" fontId="129" fillId="0" borderId="10" xfId="0" applyFont="1" applyBorder="1" applyAlignment="1">
      <alignment horizontal="right"/>
    </xf>
    <xf numFmtId="0" fontId="130" fillId="0" borderId="10" xfId="0" applyFont="1" applyBorder="1" applyAlignment="1">
      <alignment horizontal="right" wrapText="1"/>
    </xf>
    <xf numFmtId="0" fontId="126" fillId="0" borderId="10" xfId="0" applyFont="1" applyBorder="1" applyAlignment="1">
      <alignment horizontal="right"/>
    </xf>
    <xf numFmtId="0" fontId="121" fillId="0" borderId="10" xfId="0" applyFont="1" applyBorder="1" applyAlignment="1">
      <alignment horizontal="right" vertical="center"/>
    </xf>
    <xf numFmtId="0" fontId="120" fillId="0" borderId="10" xfId="0" applyFont="1" applyBorder="1" applyAlignment="1">
      <alignment horizontal="right"/>
    </xf>
    <xf numFmtId="0" fontId="127" fillId="0" borderId="10" xfId="50" applyFont="1" applyBorder="1" applyAlignment="1">
      <alignment horizontal="right"/>
      <protection/>
    </xf>
    <xf numFmtId="0" fontId="128" fillId="0" borderId="10" xfId="50" applyFont="1" applyBorder="1" applyAlignment="1">
      <alignment horizontal="right"/>
      <protection/>
    </xf>
    <xf numFmtId="0" fontId="129" fillId="0" borderId="10" xfId="50" applyFont="1" applyBorder="1" applyAlignment="1">
      <alignment horizontal="right"/>
      <protection/>
    </xf>
    <xf numFmtId="0" fontId="130" fillId="0" borderId="10" xfId="50" applyFont="1" applyBorder="1" applyAlignment="1">
      <alignment horizontal="right"/>
      <protection/>
    </xf>
    <xf numFmtId="0" fontId="131" fillId="0" borderId="10" xfId="0" applyFont="1" applyBorder="1" applyAlignment="1">
      <alignment horizontal="right" wrapText="1"/>
    </xf>
    <xf numFmtId="2" fontId="131" fillId="0" borderId="10" xfId="51" applyNumberFormat="1" applyFont="1" applyBorder="1" applyAlignment="1">
      <alignment horizontal="right" wrapText="1"/>
      <protection/>
    </xf>
    <xf numFmtId="0" fontId="131" fillId="0" borderId="10" xfId="0" applyFont="1" applyBorder="1" applyAlignment="1">
      <alignment horizontal="right"/>
    </xf>
    <xf numFmtId="2" fontId="132" fillId="0" borderId="10" xfId="51" applyNumberFormat="1" applyFont="1" applyBorder="1" applyAlignment="1">
      <alignment horizontal="right" wrapText="1"/>
      <protection/>
    </xf>
    <xf numFmtId="0" fontId="132" fillId="0" borderId="10" xfId="50" applyFont="1" applyBorder="1" applyAlignment="1">
      <alignment horizontal="right"/>
      <protection/>
    </xf>
    <xf numFmtId="0" fontId="121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0" xfId="50" applyFont="1" applyBorder="1" applyAlignment="1">
      <alignment horizontal="right"/>
      <protection/>
    </xf>
    <xf numFmtId="0" fontId="133" fillId="0" borderId="10" xfId="0" applyFont="1" applyBorder="1" applyAlignment="1">
      <alignment horizontal="right"/>
    </xf>
    <xf numFmtId="0" fontId="133" fillId="0" borderId="10" xfId="0" applyFont="1" applyBorder="1" applyAlignment="1">
      <alignment horizontal="right" wrapText="1"/>
    </xf>
    <xf numFmtId="0" fontId="134" fillId="0" borderId="10" xfId="0" applyFont="1" applyBorder="1" applyAlignment="1">
      <alignment horizontal="right" wrapText="1"/>
    </xf>
    <xf numFmtId="0" fontId="134" fillId="0" borderId="10" xfId="50" applyFont="1" applyBorder="1" applyAlignment="1">
      <alignment horizontal="right"/>
      <protection/>
    </xf>
    <xf numFmtId="0" fontId="135" fillId="0" borderId="10" xfId="0" applyFont="1" applyBorder="1" applyAlignment="1">
      <alignment horizontal="right" wrapText="1"/>
    </xf>
    <xf numFmtId="0" fontId="136" fillId="0" borderId="10" xfId="0" applyFont="1" applyBorder="1" applyAlignment="1">
      <alignment horizontal="right" wrapText="1"/>
    </xf>
    <xf numFmtId="0" fontId="137" fillId="0" borderId="10" xfId="0" applyFont="1" applyBorder="1" applyAlignment="1">
      <alignment horizontal="right" wrapText="1"/>
    </xf>
    <xf numFmtId="0" fontId="138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139" fillId="0" borderId="10" xfId="0" applyFont="1" applyBorder="1" applyAlignment="1">
      <alignment horizontal="right" wrapText="1"/>
    </xf>
    <xf numFmtId="0" fontId="140" fillId="0" borderId="10" xfId="0" applyFont="1" applyBorder="1" applyAlignment="1">
      <alignment horizontal="right" wrapText="1"/>
    </xf>
    <xf numFmtId="0" fontId="124" fillId="0" borderId="10" xfId="0" applyFont="1" applyBorder="1" applyAlignment="1">
      <alignment horizontal="right" wrapText="1"/>
    </xf>
    <xf numFmtId="0" fontId="121" fillId="0" borderId="10" xfId="0" applyFont="1" applyBorder="1" applyAlignment="1">
      <alignment horizontal="right" wrapText="1"/>
    </xf>
    <xf numFmtId="0" fontId="8" fillId="0" borderId="10" xfId="50" applyFont="1" applyBorder="1" applyAlignment="1">
      <alignment horizontal="right"/>
      <protection/>
    </xf>
    <xf numFmtId="0" fontId="0" fillId="33" borderId="10" xfId="0" applyFill="1" applyBorder="1" applyAlignment="1">
      <alignment horizontal="right"/>
    </xf>
    <xf numFmtId="0" fontId="141" fillId="33" borderId="10" xfId="0" applyFont="1" applyFill="1" applyBorder="1" applyAlignment="1">
      <alignment horizontal="right" wrapText="1"/>
    </xf>
    <xf numFmtId="0" fontId="142" fillId="33" borderId="10" xfId="0" applyFont="1" applyFill="1" applyBorder="1" applyAlignment="1">
      <alignment horizontal="right" wrapText="1"/>
    </xf>
    <xf numFmtId="0" fontId="143" fillId="33" borderId="10" xfId="0" applyFont="1" applyFill="1" applyBorder="1" applyAlignment="1">
      <alignment horizontal="right" wrapText="1"/>
    </xf>
    <xf numFmtId="0" fontId="144" fillId="33" borderId="10" xfId="0" applyFont="1" applyFill="1" applyBorder="1" applyAlignment="1">
      <alignment horizontal="right"/>
    </xf>
    <xf numFmtId="0" fontId="57" fillId="33" borderId="10" xfId="0" applyFont="1" applyFill="1" applyBorder="1" applyAlignment="1">
      <alignment horizontal="right" wrapText="1"/>
    </xf>
    <xf numFmtId="0" fontId="140" fillId="33" borderId="10" xfId="0" applyFont="1" applyFill="1" applyBorder="1" applyAlignment="1">
      <alignment horizontal="right" wrapText="1"/>
    </xf>
    <xf numFmtId="0" fontId="124" fillId="33" borderId="10" xfId="0" applyFont="1" applyFill="1" applyBorder="1" applyAlignment="1">
      <alignment horizontal="right" wrapText="1"/>
    </xf>
    <xf numFmtId="0" fontId="0" fillId="33" borderId="10" xfId="0" applyFill="1" applyBorder="1" applyAlignment="1">
      <alignment horizontal="right" wrapText="1"/>
    </xf>
    <xf numFmtId="0" fontId="113" fillId="33" borderId="10" xfId="0" applyFont="1" applyFill="1" applyBorder="1" applyAlignment="1">
      <alignment horizontal="right"/>
    </xf>
    <xf numFmtId="0" fontId="141" fillId="33" borderId="10" xfId="0" applyFont="1" applyFill="1" applyBorder="1" applyAlignment="1">
      <alignment horizontal="right"/>
    </xf>
    <xf numFmtId="0" fontId="145" fillId="33" borderId="10" xfId="0" applyFont="1" applyFill="1" applyBorder="1" applyAlignment="1">
      <alignment horizontal="right"/>
    </xf>
    <xf numFmtId="0" fontId="143" fillId="33" borderId="10" xfId="0" applyFont="1" applyFill="1" applyBorder="1" applyAlignment="1">
      <alignment horizontal="right"/>
    </xf>
    <xf numFmtId="0" fontId="146" fillId="33" borderId="10" xfId="0" applyFont="1" applyFill="1" applyBorder="1" applyAlignment="1">
      <alignment horizontal="right"/>
    </xf>
    <xf numFmtId="0" fontId="119" fillId="33" borderId="10" xfId="0" applyFont="1" applyFill="1" applyBorder="1" applyAlignment="1">
      <alignment horizontal="right"/>
    </xf>
    <xf numFmtId="0" fontId="123" fillId="33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6" fillId="0" borderId="10" xfId="50" applyFont="1" applyBorder="1" applyAlignment="1">
      <alignment horizontal="right" wrapText="1"/>
      <protection/>
    </xf>
    <xf numFmtId="0" fontId="138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141" fillId="0" borderId="10" xfId="0" applyFont="1" applyBorder="1" applyAlignment="1">
      <alignment horizontal="right" wrapText="1"/>
    </xf>
    <xf numFmtId="0" fontId="142" fillId="0" borderId="10" xfId="0" applyFont="1" applyBorder="1" applyAlignment="1">
      <alignment horizontal="right" wrapText="1"/>
    </xf>
    <xf numFmtId="0" fontId="143" fillId="0" borderId="10" xfId="0" applyFont="1" applyBorder="1" applyAlignment="1">
      <alignment horizontal="right" wrapText="1"/>
    </xf>
    <xf numFmtId="0" fontId="144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right" wrapText="1"/>
    </xf>
    <xf numFmtId="0" fontId="147" fillId="0" borderId="10" xfId="0" applyFont="1" applyBorder="1" applyAlignment="1">
      <alignment horizontal="right" wrapText="1"/>
    </xf>
    <xf numFmtId="0" fontId="148" fillId="0" borderId="10" xfId="0" applyFont="1" applyBorder="1" applyAlignment="1">
      <alignment horizontal="right" wrapText="1"/>
    </xf>
    <xf numFmtId="0" fontId="149" fillId="0" borderId="10" xfId="0" applyFont="1" applyBorder="1" applyAlignment="1">
      <alignment horizontal="right"/>
    </xf>
    <xf numFmtId="0" fontId="62" fillId="0" borderId="10" xfId="0" applyFont="1" applyBorder="1" applyAlignment="1">
      <alignment horizontal="right" wrapText="1"/>
    </xf>
    <xf numFmtId="0" fontId="150" fillId="0" borderId="10" xfId="0" applyFont="1" applyBorder="1" applyAlignment="1">
      <alignment horizontal="right" wrapText="1"/>
    </xf>
    <xf numFmtId="0" fontId="151" fillId="0" borderId="10" xfId="0" applyFont="1" applyBorder="1" applyAlignment="1">
      <alignment horizontal="right" wrapText="1"/>
    </xf>
    <xf numFmtId="0" fontId="151" fillId="33" borderId="10" xfId="0" applyFont="1" applyFill="1" applyBorder="1" applyAlignment="1">
      <alignment horizontal="right" wrapText="1"/>
    </xf>
    <xf numFmtId="0" fontId="116" fillId="33" borderId="10" xfId="0" applyFont="1" applyFill="1" applyBorder="1" applyAlignment="1">
      <alignment horizontal="right" wrapText="1"/>
    </xf>
    <xf numFmtId="0" fontId="116" fillId="33" borderId="10" xfId="0" applyFont="1" applyFill="1" applyBorder="1" applyAlignment="1">
      <alignment horizontal="right"/>
    </xf>
    <xf numFmtId="0" fontId="7" fillId="0" borderId="10" xfId="0" applyFont="1" applyBorder="1" applyAlignment="1">
      <alignment horizontal="right" wrapText="1"/>
    </xf>
    <xf numFmtId="0" fontId="9" fillId="0" borderId="10" xfId="50" applyFont="1" applyBorder="1" applyAlignment="1">
      <alignment horizontal="right" wrapText="1"/>
      <protection/>
    </xf>
    <xf numFmtId="0" fontId="152" fillId="0" borderId="10" xfId="0" applyFont="1" applyBorder="1" applyAlignment="1">
      <alignment horizontal="right" wrapText="1"/>
    </xf>
    <xf numFmtId="0" fontId="153" fillId="0" borderId="10" xfId="0" applyFont="1" applyBorder="1" applyAlignment="1">
      <alignment horizontal="right" wrapText="1"/>
    </xf>
    <xf numFmtId="0" fontId="154" fillId="0" borderId="10" xfId="0" applyFont="1" applyBorder="1" applyAlignment="1">
      <alignment horizontal="right" wrapText="1"/>
    </xf>
    <xf numFmtId="0" fontId="155" fillId="0" borderId="10" xfId="0" applyFont="1" applyBorder="1" applyAlignment="1">
      <alignment horizontal="right" wrapText="1"/>
    </xf>
    <xf numFmtId="0" fontId="156" fillId="0" borderId="10" xfId="0" applyFont="1" applyBorder="1" applyAlignment="1">
      <alignment horizontal="right" wrapText="1"/>
    </xf>
    <xf numFmtId="0" fontId="157" fillId="0" borderId="10" xfId="0" applyFont="1" applyBorder="1" applyAlignment="1">
      <alignment horizontal="right" wrapText="1"/>
    </xf>
    <xf numFmtId="0" fontId="157" fillId="33" borderId="10" xfId="0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right" wrapText="1"/>
    </xf>
    <xf numFmtId="0" fontId="158" fillId="33" borderId="10" xfId="0" applyFont="1" applyFill="1" applyBorder="1" applyAlignment="1">
      <alignment horizontal="right" wrapText="1"/>
    </xf>
    <xf numFmtId="0" fontId="158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0" fontId="158" fillId="33" borderId="10" xfId="0" applyFont="1" applyFill="1" applyBorder="1" applyAlignment="1">
      <alignment horizontal="right"/>
    </xf>
    <xf numFmtId="0" fontId="117" fillId="33" borderId="10" xfId="0" applyFont="1" applyFill="1" applyBorder="1" applyAlignment="1">
      <alignment horizontal="right"/>
    </xf>
    <xf numFmtId="0" fontId="159" fillId="33" borderId="10" xfId="0" applyFont="1" applyFill="1" applyBorder="1" applyAlignment="1">
      <alignment horizontal="right"/>
    </xf>
    <xf numFmtId="0" fontId="148" fillId="33" borderId="10" xfId="0" applyFont="1" applyFill="1" applyBorder="1" applyAlignment="1">
      <alignment horizontal="right"/>
    </xf>
    <xf numFmtId="0" fontId="160" fillId="33" borderId="10" xfId="0" applyFont="1" applyFill="1" applyBorder="1" applyAlignment="1">
      <alignment horizontal="right"/>
    </xf>
    <xf numFmtId="0" fontId="157" fillId="33" borderId="10" xfId="0" applyFont="1" applyFill="1" applyBorder="1" applyAlignment="1">
      <alignment horizontal="right"/>
    </xf>
    <xf numFmtId="0" fontId="130" fillId="33" borderId="10" xfId="0" applyFont="1" applyFill="1" applyBorder="1" applyAlignment="1">
      <alignment horizontal="right"/>
    </xf>
    <xf numFmtId="0" fontId="158" fillId="0" borderId="10" xfId="0" applyFont="1" applyBorder="1" applyAlignment="1">
      <alignment horizontal="right"/>
    </xf>
    <xf numFmtId="0" fontId="7" fillId="0" borderId="10" xfId="50" applyFont="1" applyBorder="1" applyAlignment="1">
      <alignment horizontal="right"/>
      <protection/>
    </xf>
    <xf numFmtId="0" fontId="130" fillId="33" borderId="10" xfId="50" applyFont="1" applyFill="1" applyBorder="1" applyAlignment="1">
      <alignment horizontal="right"/>
      <protection/>
    </xf>
    <xf numFmtId="0" fontId="2" fillId="0" borderId="10" xfId="50" applyFont="1" applyBorder="1" applyAlignment="1">
      <alignment horizontal="right"/>
      <protection/>
    </xf>
    <xf numFmtId="0" fontId="119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115" fillId="33" borderId="10" xfId="0" applyFont="1" applyFill="1" applyBorder="1" applyAlignment="1">
      <alignment horizontal="right"/>
    </xf>
    <xf numFmtId="0" fontId="161" fillId="0" borderId="10" xfId="0" applyFont="1" applyBorder="1" applyAlignment="1">
      <alignment horizontal="right"/>
    </xf>
    <xf numFmtId="0" fontId="162" fillId="0" borderId="10" xfId="0" applyFont="1" applyBorder="1" applyAlignment="1">
      <alignment horizontal="right"/>
    </xf>
    <xf numFmtId="0" fontId="163" fillId="0" borderId="10" xfId="0" applyFont="1" applyBorder="1" applyAlignment="1">
      <alignment horizontal="right"/>
    </xf>
    <xf numFmtId="0" fontId="164" fillId="33" borderId="10" xfId="0" applyFont="1" applyFill="1" applyBorder="1" applyAlignment="1">
      <alignment horizontal="right"/>
    </xf>
    <xf numFmtId="0" fontId="165" fillId="0" borderId="10" xfId="0" applyFont="1" applyBorder="1" applyAlignment="1">
      <alignment horizontal="right"/>
    </xf>
    <xf numFmtId="0" fontId="76" fillId="0" borderId="10" xfId="0" applyFont="1" applyBorder="1" applyAlignment="1">
      <alignment horizontal="right"/>
    </xf>
    <xf numFmtId="0" fontId="139" fillId="0" borderId="10" xfId="0" applyFont="1" applyBorder="1" applyAlignment="1">
      <alignment horizontal="right"/>
    </xf>
    <xf numFmtId="0" fontId="146" fillId="0" borderId="10" xfId="0" applyFont="1" applyBorder="1" applyAlignment="1">
      <alignment horizontal="right"/>
    </xf>
    <xf numFmtId="0" fontId="135" fillId="33" borderId="10" xfId="0" applyFont="1" applyFill="1" applyBorder="1" applyAlignment="1">
      <alignment horizontal="right" wrapText="1"/>
    </xf>
    <xf numFmtId="0" fontId="166" fillId="33" borderId="10" xfId="0" applyFont="1" applyFill="1" applyBorder="1" applyAlignment="1">
      <alignment horizontal="right" wrapText="1"/>
    </xf>
    <xf numFmtId="0" fontId="137" fillId="33" borderId="10" xfId="0" applyFont="1" applyFill="1" applyBorder="1" applyAlignment="1">
      <alignment horizontal="right" wrapText="1"/>
    </xf>
    <xf numFmtId="0" fontId="138" fillId="33" borderId="10" xfId="0" applyFont="1" applyFill="1" applyBorder="1" applyAlignment="1">
      <alignment horizontal="right" wrapText="1"/>
    </xf>
    <xf numFmtId="0" fontId="146" fillId="33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11" fillId="0" borderId="10" xfId="50" applyFont="1" applyBorder="1" applyAlignment="1">
      <alignment horizontal="right" wrapText="1"/>
      <protection/>
    </xf>
    <xf numFmtId="0" fontId="160" fillId="0" borderId="10" xfId="0" applyFont="1" applyBorder="1" applyAlignment="1">
      <alignment horizontal="right" wrapText="1"/>
    </xf>
    <xf numFmtId="0" fontId="160" fillId="33" borderId="10" xfId="0" applyFont="1" applyFill="1" applyBorder="1" applyAlignment="1">
      <alignment horizontal="right" wrapText="1"/>
    </xf>
    <xf numFmtId="1" fontId="116" fillId="33" borderId="10" xfId="0" applyNumberFormat="1" applyFont="1" applyFill="1" applyBorder="1" applyAlignment="1">
      <alignment horizontal="right"/>
    </xf>
    <xf numFmtId="1" fontId="160" fillId="33" borderId="10" xfId="0" applyNumberFormat="1" applyFont="1" applyFill="1" applyBorder="1" applyAlignment="1">
      <alignment horizontal="right"/>
    </xf>
    <xf numFmtId="0" fontId="11" fillId="0" borderId="10" xfId="50" applyFont="1" applyBorder="1" applyAlignment="1">
      <alignment horizontal="right"/>
      <protection/>
    </xf>
    <xf numFmtId="0" fontId="152" fillId="0" borderId="10" xfId="50" applyFont="1" applyBorder="1" applyAlignment="1">
      <alignment horizontal="right"/>
      <protection/>
    </xf>
    <xf numFmtId="0" fontId="153" fillId="0" borderId="10" xfId="0" applyFont="1" applyBorder="1" applyAlignment="1">
      <alignment horizontal="right"/>
    </xf>
    <xf numFmtId="164" fontId="155" fillId="0" borderId="10" xfId="0" applyNumberFormat="1" applyFont="1" applyBorder="1" applyAlignment="1">
      <alignment horizontal="right"/>
    </xf>
    <xf numFmtId="0" fontId="156" fillId="0" borderId="10" xfId="0" applyFont="1" applyBorder="1" applyAlignment="1">
      <alignment horizontal="right"/>
    </xf>
    <xf numFmtId="0" fontId="160" fillId="0" borderId="10" xfId="0" applyFont="1" applyBorder="1" applyAlignment="1">
      <alignment horizontal="right"/>
    </xf>
    <xf numFmtId="0" fontId="153" fillId="0" borderId="10" xfId="50" applyFont="1" applyBorder="1" applyAlignment="1">
      <alignment horizontal="right"/>
      <protection/>
    </xf>
    <xf numFmtId="0" fontId="154" fillId="0" borderId="10" xfId="50" applyFont="1" applyBorder="1" applyAlignment="1">
      <alignment horizontal="right"/>
      <protection/>
    </xf>
    <xf numFmtId="0" fontId="155" fillId="0" borderId="10" xfId="50" applyFont="1" applyBorder="1" applyAlignment="1">
      <alignment horizontal="right"/>
      <protection/>
    </xf>
    <xf numFmtId="0" fontId="7" fillId="0" borderId="11" xfId="0" applyFont="1" applyBorder="1" applyAlignment="1">
      <alignment horizontal="right"/>
    </xf>
    <xf numFmtId="0" fontId="7" fillId="0" borderId="11" xfId="50" applyFont="1" applyBorder="1" applyAlignment="1">
      <alignment horizontal="right"/>
      <protection/>
    </xf>
    <xf numFmtId="0" fontId="152" fillId="0" borderId="11" xfId="50" applyFont="1" applyBorder="1" applyAlignment="1">
      <alignment horizontal="right"/>
      <protection/>
    </xf>
    <xf numFmtId="0" fontId="153" fillId="0" borderId="11" xfId="50" applyFont="1" applyBorder="1" applyAlignment="1">
      <alignment horizontal="right"/>
      <protection/>
    </xf>
    <xf numFmtId="0" fontId="154" fillId="0" borderId="11" xfId="50" applyFont="1" applyBorder="1" applyAlignment="1">
      <alignment horizontal="right"/>
      <protection/>
    </xf>
    <xf numFmtId="0" fontId="155" fillId="0" borderId="11" xfId="50" applyFont="1" applyBorder="1" applyAlignment="1">
      <alignment horizontal="right"/>
      <protection/>
    </xf>
    <xf numFmtId="0" fontId="156" fillId="0" borderId="11" xfId="0" applyFont="1" applyBorder="1" applyAlignment="1">
      <alignment horizontal="right"/>
    </xf>
    <xf numFmtId="0" fontId="160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6" fillId="0" borderId="13" xfId="50" applyFont="1" applyBorder="1" applyAlignment="1">
      <alignment horizontal="right" wrapText="1"/>
      <protection/>
    </xf>
    <xf numFmtId="0" fontId="135" fillId="0" borderId="13" xfId="0" applyFont="1" applyBorder="1" applyAlignment="1">
      <alignment horizontal="right" wrapText="1"/>
    </xf>
    <xf numFmtId="0" fontId="136" fillId="0" borderId="13" xfId="0" applyFont="1" applyBorder="1" applyAlignment="1">
      <alignment horizontal="right" wrapText="1"/>
    </xf>
    <xf numFmtId="0" fontId="137" fillId="0" borderId="13" xfId="0" applyFont="1" applyBorder="1" applyAlignment="1">
      <alignment horizontal="right" wrapText="1"/>
    </xf>
    <xf numFmtId="0" fontId="138" fillId="0" borderId="13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139" fillId="0" borderId="13" xfId="0" applyFont="1" applyBorder="1" applyAlignment="1">
      <alignment horizontal="right" wrapText="1"/>
    </xf>
    <xf numFmtId="0" fontId="119" fillId="0" borderId="14" xfId="0" applyFont="1" applyBorder="1" applyAlignment="1">
      <alignment horizontal="right" wrapText="1"/>
    </xf>
    <xf numFmtId="0" fontId="124" fillId="33" borderId="15" xfId="0" applyFont="1" applyFill="1" applyBorder="1" applyAlignment="1">
      <alignment horizontal="right" wrapText="1"/>
    </xf>
    <xf numFmtId="0" fontId="3" fillId="0" borderId="16" xfId="0" applyFont="1" applyBorder="1" applyAlignment="1">
      <alignment horizontal="right"/>
    </xf>
    <xf numFmtId="0" fontId="12" fillId="0" borderId="10" xfId="50" applyFont="1" applyBorder="1" applyAlignment="1">
      <alignment horizontal="right"/>
      <protection/>
    </xf>
    <xf numFmtId="0" fontId="167" fillId="0" borderId="10" xfId="50" applyFont="1" applyBorder="1" applyAlignment="1">
      <alignment horizontal="right"/>
      <protection/>
    </xf>
    <xf numFmtId="0" fontId="168" fillId="0" borderId="10" xfId="50" applyFont="1" applyBorder="1" applyAlignment="1">
      <alignment horizontal="right"/>
      <protection/>
    </xf>
    <xf numFmtId="0" fontId="169" fillId="0" borderId="10" xfId="50" applyFont="1" applyBorder="1" applyAlignment="1">
      <alignment horizontal="right"/>
      <protection/>
    </xf>
    <xf numFmtId="0" fontId="170" fillId="0" borderId="10" xfId="50" applyFont="1" applyBorder="1" applyAlignment="1">
      <alignment horizontal="right"/>
      <protection/>
    </xf>
    <xf numFmtId="0" fontId="3" fillId="0" borderId="10" xfId="50" applyFont="1" applyBorder="1" applyAlignment="1">
      <alignment horizontal="right"/>
      <protection/>
    </xf>
    <xf numFmtId="164" fontId="171" fillId="0" borderId="10" xfId="0" applyNumberFormat="1" applyFont="1" applyBorder="1" applyAlignment="1">
      <alignment horizontal="right"/>
    </xf>
    <xf numFmtId="0" fontId="172" fillId="0" borderId="17" xfId="0" applyFont="1" applyBorder="1" applyAlignment="1">
      <alignment horizontal="right"/>
    </xf>
    <xf numFmtId="0" fontId="173" fillId="33" borderId="15" xfId="0" applyFont="1" applyFill="1" applyBorder="1" applyAlignment="1">
      <alignment horizontal="right"/>
    </xf>
    <xf numFmtId="0" fontId="172" fillId="33" borderId="10" xfId="0" applyFont="1" applyFill="1" applyBorder="1" applyAlignment="1">
      <alignment horizontal="right"/>
    </xf>
    <xf numFmtId="0" fontId="167" fillId="33" borderId="10" xfId="0" applyFont="1" applyFill="1" applyBorder="1" applyAlignment="1">
      <alignment horizontal="right"/>
    </xf>
    <xf numFmtId="0" fontId="174" fillId="33" borderId="10" xfId="0" applyFont="1" applyFill="1" applyBorder="1" applyAlignment="1">
      <alignment horizontal="right"/>
    </xf>
    <xf numFmtId="0" fontId="169" fillId="33" borderId="10" xfId="0" applyFont="1" applyFill="1" applyBorder="1" applyAlignment="1">
      <alignment horizontal="right"/>
    </xf>
    <xf numFmtId="0" fontId="175" fillId="33" borderId="10" xfId="0" applyFont="1" applyFill="1" applyBorder="1" applyAlignment="1">
      <alignment horizontal="right"/>
    </xf>
    <xf numFmtId="0" fontId="173" fillId="33" borderId="10" xfId="0" applyFont="1" applyFill="1" applyBorder="1" applyAlignment="1">
      <alignment horizontal="right"/>
    </xf>
    <xf numFmtId="0" fontId="175" fillId="0" borderId="10" xfId="0" applyFont="1" applyBorder="1" applyAlignment="1">
      <alignment horizontal="right"/>
    </xf>
    <xf numFmtId="0" fontId="171" fillId="0" borderId="10" xfId="0" applyFont="1" applyBorder="1" applyAlignment="1">
      <alignment horizontal="right"/>
    </xf>
    <xf numFmtId="0" fontId="172" fillId="33" borderId="15" xfId="0" applyFont="1" applyFill="1" applyBorder="1" applyAlignment="1">
      <alignment horizontal="right" wrapText="1"/>
    </xf>
    <xf numFmtId="0" fontId="175" fillId="33" borderId="10" xfId="0" applyFont="1" applyFill="1" applyBorder="1" applyAlignment="1">
      <alignment horizontal="right" wrapText="1"/>
    </xf>
    <xf numFmtId="0" fontId="0" fillId="0" borderId="18" xfId="0" applyBorder="1" applyAlignment="1">
      <alignment horizontal="right"/>
    </xf>
    <xf numFmtId="0" fontId="12" fillId="0" borderId="19" xfId="50" applyFont="1" applyBorder="1" applyAlignment="1">
      <alignment horizontal="right"/>
      <protection/>
    </xf>
    <xf numFmtId="0" fontId="167" fillId="0" borderId="19" xfId="50" applyFont="1" applyBorder="1" applyAlignment="1">
      <alignment horizontal="right"/>
      <protection/>
    </xf>
    <xf numFmtId="0" fontId="168" fillId="0" borderId="19" xfId="50" applyFont="1" applyBorder="1" applyAlignment="1">
      <alignment horizontal="right"/>
      <protection/>
    </xf>
    <xf numFmtId="0" fontId="169" fillId="0" borderId="19" xfId="50" applyFont="1" applyBorder="1" applyAlignment="1">
      <alignment horizontal="right"/>
      <protection/>
    </xf>
    <xf numFmtId="0" fontId="170" fillId="0" borderId="19" xfId="50" applyFont="1" applyBorder="1" applyAlignment="1">
      <alignment horizontal="right"/>
      <protection/>
    </xf>
    <xf numFmtId="0" fontId="3" fillId="0" borderId="19" xfId="50" applyFont="1" applyBorder="1" applyAlignment="1">
      <alignment horizontal="right"/>
      <protection/>
    </xf>
    <xf numFmtId="0" fontId="171" fillId="0" borderId="19" xfId="0" applyFont="1" applyBorder="1" applyAlignment="1">
      <alignment horizontal="right"/>
    </xf>
    <xf numFmtId="0" fontId="172" fillId="0" borderId="20" xfId="0" applyFont="1" applyBorder="1" applyAlignment="1">
      <alignment horizontal="right"/>
    </xf>
    <xf numFmtId="0" fontId="119" fillId="33" borderId="15" xfId="0" applyFont="1" applyFill="1" applyBorder="1" applyAlignment="1">
      <alignment horizontal="right" wrapText="1"/>
    </xf>
    <xf numFmtId="0" fontId="3" fillId="0" borderId="21" xfId="0" applyFont="1" applyBorder="1" applyAlignment="1">
      <alignment horizontal="right"/>
    </xf>
    <xf numFmtId="0" fontId="12" fillId="0" borderId="21" xfId="50" applyFont="1" applyBorder="1" applyAlignment="1">
      <alignment horizontal="right"/>
      <protection/>
    </xf>
    <xf numFmtId="0" fontId="176" fillId="0" borderId="21" xfId="0" applyFont="1" applyBorder="1" applyAlignment="1">
      <alignment horizontal="right"/>
    </xf>
    <xf numFmtId="0" fontId="177" fillId="0" borderId="21" xfId="0" applyFont="1" applyBorder="1" applyAlignment="1">
      <alignment horizontal="right"/>
    </xf>
    <xf numFmtId="0" fontId="178" fillId="0" borderId="21" xfId="0" applyFont="1" applyBorder="1" applyAlignment="1">
      <alignment horizontal="right"/>
    </xf>
    <xf numFmtId="0" fontId="179" fillId="0" borderId="21" xfId="0" applyFont="1" applyBorder="1" applyAlignment="1">
      <alignment horizontal="right"/>
    </xf>
    <xf numFmtId="0" fontId="57" fillId="0" borderId="21" xfId="0" applyFont="1" applyBorder="1" applyAlignment="1">
      <alignment horizontal="right"/>
    </xf>
    <xf numFmtId="0" fontId="180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181" fillId="33" borderId="10" xfId="0" applyFont="1" applyFill="1" applyBorder="1" applyAlignment="1">
      <alignment horizontal="right"/>
    </xf>
    <xf numFmtId="0" fontId="176" fillId="0" borderId="10" xfId="0" applyFont="1" applyBorder="1" applyAlignment="1">
      <alignment horizontal="right"/>
    </xf>
    <xf numFmtId="0" fontId="177" fillId="0" borderId="10" xfId="0" applyFont="1" applyBorder="1" applyAlignment="1">
      <alignment horizontal="right"/>
    </xf>
    <xf numFmtId="0" fontId="178" fillId="0" borderId="10" xfId="0" applyFont="1" applyBorder="1" applyAlignment="1">
      <alignment horizontal="right"/>
    </xf>
    <xf numFmtId="0" fontId="179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right"/>
    </xf>
    <xf numFmtId="0" fontId="180" fillId="0" borderId="10" xfId="0" applyFont="1" applyBorder="1" applyAlignment="1">
      <alignment horizontal="right"/>
    </xf>
    <xf numFmtId="0" fontId="182" fillId="0" borderId="10" xfId="0" applyFont="1" applyBorder="1" applyAlignment="1">
      <alignment horizontal="right"/>
    </xf>
    <xf numFmtId="0" fontId="124" fillId="33" borderId="10" xfId="0" applyFont="1" applyFill="1" applyBorder="1" applyAlignment="1">
      <alignment horizontal="right"/>
    </xf>
    <xf numFmtId="0" fontId="181" fillId="33" borderId="10" xfId="0" applyFont="1" applyFill="1" applyBorder="1" applyAlignment="1">
      <alignment horizontal="right" wrapText="1"/>
    </xf>
    <xf numFmtId="0" fontId="113" fillId="33" borderId="10" xfId="0" applyFont="1" applyFill="1" applyBorder="1" applyAlignment="1">
      <alignment horizontal="right" wrapText="1"/>
    </xf>
    <xf numFmtId="0" fontId="145" fillId="33" borderId="10" xfId="0" applyFont="1" applyFill="1" applyBorder="1" applyAlignment="1">
      <alignment horizontal="right" wrapText="1"/>
    </xf>
    <xf numFmtId="0" fontId="123" fillId="33" borderId="10" xfId="0" applyFont="1" applyFill="1" applyBorder="1" applyAlignment="1">
      <alignment horizontal="right" wrapText="1"/>
    </xf>
    <xf numFmtId="2" fontId="141" fillId="0" borderId="10" xfId="0" applyNumberFormat="1" applyFont="1" applyBorder="1" applyAlignment="1">
      <alignment horizontal="right" wrapText="1"/>
    </xf>
    <xf numFmtId="2" fontId="142" fillId="0" borderId="10" xfId="0" applyNumberFormat="1" applyFont="1" applyBorder="1" applyAlignment="1">
      <alignment horizontal="right" wrapText="1"/>
    </xf>
    <xf numFmtId="2" fontId="143" fillId="0" borderId="10" xfId="0" applyNumberFormat="1" applyFont="1" applyBorder="1" applyAlignment="1">
      <alignment horizontal="right" wrapText="1"/>
    </xf>
    <xf numFmtId="2" fontId="144" fillId="0" borderId="10" xfId="0" applyNumberFormat="1" applyFont="1" applyBorder="1" applyAlignment="1">
      <alignment horizontal="right" wrapText="1"/>
    </xf>
    <xf numFmtId="2" fontId="91" fillId="0" borderId="10" xfId="0" applyNumberFormat="1" applyFont="1" applyBorder="1" applyAlignment="1">
      <alignment horizontal="right" wrapText="1"/>
    </xf>
    <xf numFmtId="2" fontId="183" fillId="0" borderId="10" xfId="0" applyNumberFormat="1" applyFont="1" applyBorder="1" applyAlignment="1">
      <alignment horizontal="right" wrapText="1"/>
    </xf>
    <xf numFmtId="2" fontId="113" fillId="0" borderId="10" xfId="0" applyNumberFormat="1" applyFont="1" applyBorder="1" applyAlignment="1">
      <alignment horizontal="right" wrapText="1"/>
    </xf>
    <xf numFmtId="2" fontId="113" fillId="33" borderId="10" xfId="0" applyNumberFormat="1" applyFont="1" applyFill="1" applyBorder="1" applyAlignment="1">
      <alignment horizontal="right" wrapText="1"/>
    </xf>
    <xf numFmtId="2" fontId="141" fillId="33" borderId="10" xfId="0" applyNumberFormat="1" applyFont="1" applyFill="1" applyBorder="1" applyAlignment="1">
      <alignment horizontal="right" wrapText="1"/>
    </xf>
    <xf numFmtId="0" fontId="141" fillId="0" borderId="10" xfId="0" applyFont="1" applyBorder="1" applyAlignment="1">
      <alignment horizontal="right" vertical="center" wrapText="1"/>
    </xf>
    <xf numFmtId="0" fontId="142" fillId="0" borderId="10" xfId="0" applyFont="1" applyBorder="1" applyAlignment="1">
      <alignment horizontal="right"/>
    </xf>
    <xf numFmtId="0" fontId="140" fillId="0" borderId="10" xfId="0" applyFont="1" applyBorder="1" applyAlignment="1">
      <alignment horizontal="right"/>
    </xf>
    <xf numFmtId="0" fontId="143" fillId="0" borderId="10" xfId="0" applyFont="1" applyBorder="1" applyAlignment="1">
      <alignment horizontal="right"/>
    </xf>
    <xf numFmtId="167" fontId="144" fillId="0" borderId="10" xfId="0" applyNumberFormat="1" applyFont="1" applyBorder="1" applyAlignment="1">
      <alignment horizontal="right"/>
    </xf>
    <xf numFmtId="0" fontId="9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93" fillId="34" borderId="10" xfId="0" applyFont="1" applyFill="1" applyBorder="1" applyAlignment="1">
      <alignment horizontal="right"/>
    </xf>
    <xf numFmtId="0" fontId="93" fillId="33" borderId="10" xfId="0" applyFont="1" applyFill="1" applyBorder="1" applyAlignment="1">
      <alignment horizontal="right" wrapText="1"/>
    </xf>
    <xf numFmtId="0" fontId="184" fillId="33" borderId="10" xfId="0" applyFont="1" applyFill="1" applyBorder="1" applyAlignment="1">
      <alignment horizontal="right"/>
    </xf>
    <xf numFmtId="0" fontId="185" fillId="33" borderId="10" xfId="0" applyFont="1" applyFill="1" applyBorder="1" applyAlignment="1">
      <alignment horizontal="right"/>
    </xf>
    <xf numFmtId="0" fontId="186" fillId="33" borderId="10" xfId="0" applyFont="1" applyFill="1" applyBorder="1" applyAlignment="1">
      <alignment horizontal="right"/>
    </xf>
    <xf numFmtId="0" fontId="184" fillId="34" borderId="10" xfId="0" applyFont="1" applyFill="1" applyBorder="1" applyAlignment="1">
      <alignment horizontal="right"/>
    </xf>
    <xf numFmtId="0" fontId="187" fillId="33" borderId="10" xfId="0" applyFont="1" applyFill="1" applyBorder="1" applyAlignment="1">
      <alignment horizontal="right" wrapText="1"/>
    </xf>
    <xf numFmtId="0" fontId="184" fillId="33" borderId="10" xfId="0" applyFont="1" applyFill="1" applyBorder="1" applyAlignment="1">
      <alignment horizontal="right" wrapText="1"/>
    </xf>
    <xf numFmtId="0" fontId="188" fillId="33" borderId="10" xfId="0" applyFont="1" applyFill="1" applyBorder="1" applyAlignment="1">
      <alignment horizontal="right"/>
    </xf>
    <xf numFmtId="166" fontId="93" fillId="34" borderId="10" xfId="0" applyNumberFormat="1" applyFont="1" applyFill="1" applyBorder="1" applyAlignment="1">
      <alignment horizontal="right" wrapText="1"/>
    </xf>
    <xf numFmtId="0" fontId="113" fillId="33" borderId="10" xfId="0" applyFont="1" applyFill="1" applyBorder="1" applyAlignment="1">
      <alignment horizontal="righ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791"/>
          <c:h val="0.98975"/>
        </c:manualLayout>
      </c:layout>
      <c:lineChart>
        <c:grouping val="standard"/>
        <c:varyColors val="0"/>
        <c:ser>
          <c:idx val="0"/>
          <c:order val="0"/>
          <c:tx>
            <c:strRef>
              <c:f>chiffres!$A$7</c:f>
              <c:strCache>
                <c:ptCount val="1"/>
                <c:pt idx="0">
                  <c:v>Coll et segpa 77 effectifs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chiffres!$B$6:$I$6</c:f>
              <c:strCache>
                <c:ptCount val="8"/>
                <c:pt idx="0">
                  <c:v>prévision  rentrée 2009 </c:v>
                </c:pt>
                <c:pt idx="1">
                  <c:v>prévision rentrée 2010</c:v>
                </c:pt>
                <c:pt idx="2">
                  <c:v>prévision rentrée 2011</c:v>
                </c:pt>
                <c:pt idx="3">
                  <c:v>prévision rentrée 2012</c:v>
                </c:pt>
                <c:pt idx="4">
                  <c:v>prévisions 2013</c:v>
                </c:pt>
                <c:pt idx="5">
                  <c:v>prévision  rentrée 2014</c:v>
                </c:pt>
                <c:pt idx="6">
                  <c:v>prévision rentrée 2015</c:v>
                </c:pt>
                <c:pt idx="7">
                  <c:v>prévision  rentrée 2016</c:v>
                </c:pt>
              </c:strCache>
            </c:strRef>
          </c:cat>
          <c:val>
            <c:numRef>
              <c:f>chiffres!$B$7:$I$7</c:f>
              <c:numCache>
                <c:ptCount val="8"/>
                <c:pt idx="0">
                  <c:v>100</c:v>
                </c:pt>
                <c:pt idx="1">
                  <c:v>102.89563993484414</c:v>
                </c:pt>
                <c:pt idx="2">
                  <c:v>105.33898439106163</c:v>
                </c:pt>
                <c:pt idx="3">
                  <c:v>106.92834437714484</c:v>
                </c:pt>
                <c:pt idx="4">
                  <c:v>107.67004570398367</c:v>
                </c:pt>
                <c:pt idx="5">
                  <c:v>108.31053405658437</c:v>
                </c:pt>
                <c:pt idx="6">
                  <c:v>108.97790710546708</c:v>
                </c:pt>
                <c:pt idx="7">
                  <c:v>109.34164123163538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chiffres!$A$8</c:f>
              <c:strCache>
                <c:ptCount val="1"/>
                <c:pt idx="0">
                  <c:v>Coll et segpa 77 DHG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chiffres!$B$6:$I$6</c:f>
              <c:strCache>
                <c:ptCount val="8"/>
                <c:pt idx="0">
                  <c:v>prévision  rentrée 2009 </c:v>
                </c:pt>
                <c:pt idx="1">
                  <c:v>prévision rentrée 2010</c:v>
                </c:pt>
                <c:pt idx="2">
                  <c:v>prévision rentrée 2011</c:v>
                </c:pt>
                <c:pt idx="3">
                  <c:v>prévision rentrée 2012</c:v>
                </c:pt>
                <c:pt idx="4">
                  <c:v>prévisions 2013</c:v>
                </c:pt>
                <c:pt idx="5">
                  <c:v>prévision  rentrée 2014</c:v>
                </c:pt>
                <c:pt idx="6">
                  <c:v>prévision rentrée 2015</c:v>
                </c:pt>
                <c:pt idx="7">
                  <c:v>prévision  rentrée 2016</c:v>
                </c:pt>
              </c:strCache>
            </c:strRef>
          </c:cat>
          <c:val>
            <c:numRef>
              <c:f>chiffres!$B$8:$I$8</c:f>
              <c:numCache>
                <c:ptCount val="8"/>
                <c:pt idx="0">
                  <c:v>100</c:v>
                </c:pt>
                <c:pt idx="1">
                  <c:v>101.62080521018353</c:v>
                </c:pt>
                <c:pt idx="2">
                  <c:v>102.91296625222024</c:v>
                </c:pt>
                <c:pt idx="3">
                  <c:v>102.37815275310835</c:v>
                </c:pt>
                <c:pt idx="4">
                  <c:v>103.57015985790409</c:v>
                </c:pt>
                <c:pt idx="5">
                  <c:v>104.19571343990528</c:v>
                </c:pt>
                <c:pt idx="6">
                  <c:v>105.018342214328</c:v>
                </c:pt>
                <c:pt idx="7">
                  <c:v>105.75218472468916</c:v>
                </c:pt>
              </c:numCache>
            </c:numRef>
          </c:val>
          <c:smooth val="0"/>
        </c:ser>
        <c:marker val="1"/>
        <c:axId val="33346951"/>
        <c:axId val="20898092"/>
      </c:lineChart>
      <c:catAx>
        <c:axId val="3334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98092"/>
        <c:crosses val="autoZero"/>
        <c:auto val="1"/>
        <c:lblOffset val="100"/>
        <c:tickLblSkip val="1"/>
        <c:noMultiLvlLbl val="0"/>
      </c:catAx>
      <c:valAx>
        <c:axId val="20898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469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5"/>
          <c:y val="0.46275"/>
          <c:w val="0.176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791"/>
          <c:h val="0.98975"/>
        </c:manualLayout>
      </c:layout>
      <c:lineChart>
        <c:grouping val="standard"/>
        <c:varyColors val="0"/>
        <c:ser>
          <c:idx val="0"/>
          <c:order val="0"/>
          <c:tx>
            <c:strRef>
              <c:f>chiffres!$A$13</c:f>
              <c:strCache>
                <c:ptCount val="1"/>
                <c:pt idx="0">
                  <c:v>Coll et segpa 93 effectifs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chiffres!$B$12:$I$12</c:f>
              <c:strCache>
                <c:ptCount val="8"/>
                <c:pt idx="0">
                  <c:v>prévision  rentrée 2009 </c:v>
                </c:pt>
                <c:pt idx="1">
                  <c:v>prévision rentrée 2010</c:v>
                </c:pt>
                <c:pt idx="2">
                  <c:v>prévision rentrée 2011</c:v>
                </c:pt>
                <c:pt idx="3">
                  <c:v>prévision rentrée 2012</c:v>
                </c:pt>
                <c:pt idx="4">
                  <c:v>prévisions 2013</c:v>
                </c:pt>
                <c:pt idx="5">
                  <c:v>prévision  rentrée 2014</c:v>
                </c:pt>
                <c:pt idx="6">
                  <c:v>prévision rentrée 2015</c:v>
                </c:pt>
                <c:pt idx="7">
                  <c:v>prévision  rentrée 2016</c:v>
                </c:pt>
              </c:strCache>
            </c:strRef>
          </c:cat>
          <c:val>
            <c:numRef>
              <c:f>chiffres!$B$13:$I$13</c:f>
              <c:numCache>
                <c:ptCount val="8"/>
                <c:pt idx="0">
                  <c:v>100</c:v>
                </c:pt>
                <c:pt idx="1">
                  <c:v>101.15474839197881</c:v>
                </c:pt>
                <c:pt idx="2">
                  <c:v>102.28376844494892</c:v>
                </c:pt>
                <c:pt idx="3">
                  <c:v>103.2917139614075</c:v>
                </c:pt>
                <c:pt idx="4">
                  <c:v>105.82217177449867</c:v>
                </c:pt>
                <c:pt idx="5">
                  <c:v>106.86492622020431</c:v>
                </c:pt>
                <c:pt idx="6">
                  <c:v>108.07567158531971</c:v>
                </c:pt>
                <c:pt idx="7">
                  <c:v>111.68066590995082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chiffres!$A$14</c:f>
              <c:strCache>
                <c:ptCount val="1"/>
                <c:pt idx="0">
                  <c:v>Coll et segpa 93 DHG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chiffres!$B$12:$I$12</c:f>
              <c:strCache>
                <c:ptCount val="8"/>
                <c:pt idx="0">
                  <c:v>prévision  rentrée 2009 </c:v>
                </c:pt>
                <c:pt idx="1">
                  <c:v>prévision rentrée 2010</c:v>
                </c:pt>
                <c:pt idx="2">
                  <c:v>prévision rentrée 2011</c:v>
                </c:pt>
                <c:pt idx="3">
                  <c:v>prévision rentrée 2012</c:v>
                </c:pt>
                <c:pt idx="4">
                  <c:v>prévisions 2013</c:v>
                </c:pt>
                <c:pt idx="5">
                  <c:v>prévision  rentrée 2014</c:v>
                </c:pt>
                <c:pt idx="6">
                  <c:v>prévision rentrée 2015</c:v>
                </c:pt>
                <c:pt idx="7">
                  <c:v>prévision  rentrée 2016</c:v>
                </c:pt>
              </c:strCache>
            </c:strRef>
          </c:cat>
          <c:val>
            <c:numRef>
              <c:f>chiffres!$B$14:$I$14</c:f>
              <c:numCache>
                <c:ptCount val="8"/>
                <c:pt idx="0">
                  <c:v>100</c:v>
                </c:pt>
                <c:pt idx="1">
                  <c:v>99.62736134988225</c:v>
                </c:pt>
                <c:pt idx="2">
                  <c:v>98.85522353946597</c:v>
                </c:pt>
                <c:pt idx="3">
                  <c:v>97.93606343969552</c:v>
                </c:pt>
                <c:pt idx="4">
                  <c:v>99.22489093818008</c:v>
                </c:pt>
                <c:pt idx="5">
                  <c:v>99.73824169490514</c:v>
                </c:pt>
                <c:pt idx="6">
                  <c:v>102.81414275918951</c:v>
                </c:pt>
                <c:pt idx="7">
                  <c:v>105.28314336536457</c:v>
                </c:pt>
              </c:numCache>
            </c:numRef>
          </c:val>
          <c:smooth val="0"/>
        </c:ser>
        <c:marker val="1"/>
        <c:axId val="66824061"/>
        <c:axId val="49735882"/>
      </c:lineChart>
      <c:catAx>
        <c:axId val="66824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35882"/>
        <c:crosses val="autoZero"/>
        <c:auto val="1"/>
        <c:lblOffset val="100"/>
        <c:tickLblSkip val="1"/>
        <c:noMultiLvlLbl val="0"/>
      </c:catAx>
      <c:valAx>
        <c:axId val="49735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24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5"/>
          <c:y val="0.46275"/>
          <c:w val="0.176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791"/>
          <c:h val="0.98975"/>
        </c:manualLayout>
      </c:layout>
      <c:lineChart>
        <c:grouping val="standard"/>
        <c:varyColors val="0"/>
        <c:ser>
          <c:idx val="0"/>
          <c:order val="0"/>
          <c:tx>
            <c:strRef>
              <c:f>chiffres!$A$19</c:f>
              <c:strCache>
                <c:ptCount val="1"/>
                <c:pt idx="0">
                  <c:v>Coll et segpa 94 effectifs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chiffres!$B$18:$I$18</c:f>
              <c:strCache>
                <c:ptCount val="8"/>
                <c:pt idx="0">
                  <c:v>prévision  rentrée 2009 </c:v>
                </c:pt>
                <c:pt idx="1">
                  <c:v>prévision rentrée 2010</c:v>
                </c:pt>
                <c:pt idx="2">
                  <c:v>prévision rentrée 2011</c:v>
                </c:pt>
                <c:pt idx="3">
                  <c:v>prévision rentrée 2012</c:v>
                </c:pt>
                <c:pt idx="4">
                  <c:v>prévisions 2013</c:v>
                </c:pt>
                <c:pt idx="5">
                  <c:v>prévision  rentrée 2014</c:v>
                </c:pt>
                <c:pt idx="6">
                  <c:v>prévision rentrée 2015</c:v>
                </c:pt>
                <c:pt idx="7">
                  <c:v>prévision  rentrée 2016</c:v>
                </c:pt>
              </c:strCache>
            </c:strRef>
          </c:cat>
          <c:val>
            <c:numRef>
              <c:f>chiffres!$B$19:$I$19</c:f>
              <c:numCache>
                <c:ptCount val="8"/>
                <c:pt idx="0">
                  <c:v>100</c:v>
                </c:pt>
                <c:pt idx="1">
                  <c:v>100.69383347996481</c:v>
                </c:pt>
                <c:pt idx="2">
                  <c:v>101.78757098296408</c:v>
                </c:pt>
                <c:pt idx="3">
                  <c:v>102.5093977445413</c:v>
                </c:pt>
                <c:pt idx="4">
                  <c:v>104.11301287690954</c:v>
                </c:pt>
                <c:pt idx="5">
                  <c:v>106.12652963288811</c:v>
                </c:pt>
                <c:pt idx="6">
                  <c:v>107.06630408701912</c:v>
                </c:pt>
                <c:pt idx="7">
                  <c:v>107.58018075661842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chiffres!$A$20</c:f>
              <c:strCache>
                <c:ptCount val="1"/>
                <c:pt idx="0">
                  <c:v>Coll et segpa 94 DHG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chiffres!$B$18:$I$18</c:f>
              <c:strCache>
                <c:ptCount val="8"/>
                <c:pt idx="0">
                  <c:v>prévision  rentrée 2009 </c:v>
                </c:pt>
                <c:pt idx="1">
                  <c:v>prévision rentrée 2010</c:v>
                </c:pt>
                <c:pt idx="2">
                  <c:v>prévision rentrée 2011</c:v>
                </c:pt>
                <c:pt idx="3">
                  <c:v>prévision rentrée 2012</c:v>
                </c:pt>
                <c:pt idx="4">
                  <c:v>prévisions 2013</c:v>
                </c:pt>
                <c:pt idx="5">
                  <c:v>prévision  rentrée 2014</c:v>
                </c:pt>
                <c:pt idx="6">
                  <c:v>prévision rentrée 2015</c:v>
                </c:pt>
                <c:pt idx="7">
                  <c:v>prévision  rentrée 2016</c:v>
                </c:pt>
              </c:strCache>
            </c:strRef>
          </c:cat>
          <c:val>
            <c:numRef>
              <c:f>chiffres!$B$20:$I$20</c:f>
              <c:numCache>
                <c:ptCount val="8"/>
                <c:pt idx="0">
                  <c:v>100</c:v>
                </c:pt>
                <c:pt idx="1">
                  <c:v>99.55090359224018</c:v>
                </c:pt>
                <c:pt idx="2">
                  <c:v>99.71970199896732</c:v>
                </c:pt>
                <c:pt idx="3">
                  <c:v>99.1366083941875</c:v>
                </c:pt>
                <c:pt idx="4">
                  <c:v>100.69779449730767</c:v>
                </c:pt>
                <c:pt idx="5">
                  <c:v>101.64427233163681</c:v>
                </c:pt>
                <c:pt idx="6">
                  <c:v>102.00191782842812</c:v>
                </c:pt>
                <c:pt idx="7">
                  <c:v>102.90378402301394</c:v>
                </c:pt>
              </c:numCache>
            </c:numRef>
          </c:val>
          <c:smooth val="0"/>
        </c:ser>
        <c:marker val="1"/>
        <c:axId val="13989923"/>
        <c:axId val="48078936"/>
      </c:lineChart>
      <c:catAx>
        <c:axId val="1398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78936"/>
        <c:crosses val="autoZero"/>
        <c:auto val="1"/>
        <c:lblOffset val="100"/>
        <c:tickLblSkip val="1"/>
        <c:noMultiLvlLbl val="0"/>
      </c:catAx>
      <c:valAx>
        <c:axId val="48078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89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5"/>
          <c:y val="0.46275"/>
          <c:w val="0.176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80575"/>
          <c:h val="0.98975"/>
        </c:manualLayout>
      </c:layout>
      <c:lineChart>
        <c:grouping val="standard"/>
        <c:varyColors val="0"/>
        <c:ser>
          <c:idx val="0"/>
          <c:order val="0"/>
          <c:tx>
            <c:strRef>
              <c:f>chiffres!$A$25</c:f>
              <c:strCache>
                <c:ptCount val="1"/>
                <c:pt idx="0">
                  <c:v>total collèges effectifs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chiffres!$B$24:$I$24</c:f>
              <c:strCache>
                <c:ptCount val="8"/>
                <c:pt idx="0">
                  <c:v>prévision  rentrée 2009 </c:v>
                </c:pt>
                <c:pt idx="1">
                  <c:v>prévision rentrée 2010</c:v>
                </c:pt>
                <c:pt idx="2">
                  <c:v>prévision rentrée 2011</c:v>
                </c:pt>
                <c:pt idx="3">
                  <c:v>prévision rentrée 2012</c:v>
                </c:pt>
                <c:pt idx="4">
                  <c:v>prévisions 2013</c:v>
                </c:pt>
                <c:pt idx="5">
                  <c:v>prévision  rentrée 2014</c:v>
                </c:pt>
                <c:pt idx="6">
                  <c:v>prévision rentrée 2015</c:v>
                </c:pt>
                <c:pt idx="7">
                  <c:v>prévision  rentrée 2016</c:v>
                </c:pt>
              </c:strCache>
            </c:strRef>
          </c:cat>
          <c:val>
            <c:numRef>
              <c:f>chiffres!$B$25:$I$25</c:f>
              <c:numCache>
                <c:ptCount val="8"/>
                <c:pt idx="0">
                  <c:v>100</c:v>
                </c:pt>
                <c:pt idx="1">
                  <c:v>101.64008476466651</c:v>
                </c:pt>
                <c:pt idx="2">
                  <c:v>103.22273031452153</c:v>
                </c:pt>
                <c:pt idx="3">
                  <c:v>104.35590006691947</c:v>
                </c:pt>
                <c:pt idx="4">
                  <c:v>105.99710015614544</c:v>
                </c:pt>
                <c:pt idx="5">
                  <c:v>107.1687486058443</c:v>
                </c:pt>
                <c:pt idx="6">
                  <c:v>108.1123131831363</c:v>
                </c:pt>
                <c:pt idx="7">
                  <c:v>109.71224626366272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chiffres!$A$26</c:f>
              <c:strCache>
                <c:ptCount val="1"/>
                <c:pt idx="0">
                  <c:v>total collèges DHG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chiffres!$B$24:$I$24</c:f>
              <c:strCache>
                <c:ptCount val="8"/>
                <c:pt idx="0">
                  <c:v>prévision  rentrée 2009 </c:v>
                </c:pt>
                <c:pt idx="1">
                  <c:v>prévision rentrée 2010</c:v>
                </c:pt>
                <c:pt idx="2">
                  <c:v>prévision rentrée 2011</c:v>
                </c:pt>
                <c:pt idx="3">
                  <c:v>prévision rentrée 2012</c:v>
                </c:pt>
                <c:pt idx="4">
                  <c:v>prévisions 2013</c:v>
                </c:pt>
                <c:pt idx="5">
                  <c:v>prévision  rentrée 2014</c:v>
                </c:pt>
                <c:pt idx="6">
                  <c:v>prévision rentrée 2015</c:v>
                </c:pt>
                <c:pt idx="7">
                  <c:v>prévision  rentrée 2016</c:v>
                </c:pt>
              </c:strCache>
            </c:strRef>
          </c:cat>
          <c:val>
            <c:numRef>
              <c:f>chiffres!$B$26:$I$26</c:f>
              <c:numCache>
                <c:ptCount val="8"/>
                <c:pt idx="0">
                  <c:v>100</c:v>
                </c:pt>
                <c:pt idx="1">
                  <c:v>100.272618699232</c:v>
                </c:pt>
                <c:pt idx="2">
                  <c:v>100.44213140556658</c:v>
                </c:pt>
                <c:pt idx="3">
                  <c:v>99.74142035702704</c:v>
                </c:pt>
                <c:pt idx="4">
                  <c:v>101.07092293942246</c:v>
                </c:pt>
                <c:pt idx="5">
                  <c:v>101.73785325033812</c:v>
                </c:pt>
                <c:pt idx="6">
                  <c:v>103.33255162813506</c:v>
                </c:pt>
                <c:pt idx="7">
                  <c:v>104.80196230414529</c:v>
                </c:pt>
              </c:numCache>
            </c:numRef>
          </c:val>
          <c:smooth val="0"/>
        </c:ser>
        <c:marker val="1"/>
        <c:axId val="47133945"/>
        <c:axId val="56598358"/>
      </c:lineChart>
      <c:catAx>
        <c:axId val="4713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8358"/>
        <c:crosses val="autoZero"/>
        <c:auto val="1"/>
        <c:lblOffset val="100"/>
        <c:tickLblSkip val="1"/>
        <c:noMultiLvlLbl val="0"/>
      </c:catAx>
      <c:valAx>
        <c:axId val="56598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33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75"/>
          <c:y val="0.46275"/>
          <c:w val="0.1627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8665"/>
          <c:h val="0.98975"/>
        </c:manualLayout>
      </c:layout>
      <c:lineChart>
        <c:grouping val="standard"/>
        <c:varyColors val="0"/>
        <c:ser>
          <c:idx val="0"/>
          <c:order val="0"/>
          <c:tx>
            <c:strRef>
              <c:f>chiffres!$A$31</c:f>
              <c:strCache>
                <c:ptCount val="1"/>
                <c:pt idx="0">
                  <c:v>LP effectifs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chiffres!$B$30:$I$30</c:f>
              <c:strCache>
                <c:ptCount val="8"/>
                <c:pt idx="0">
                  <c:v>prévision  rentrée 2009 </c:v>
                </c:pt>
                <c:pt idx="1">
                  <c:v>prévision rentrée 2010</c:v>
                </c:pt>
                <c:pt idx="2">
                  <c:v>prévision rentrée 2011</c:v>
                </c:pt>
                <c:pt idx="3">
                  <c:v>prévision rentrée 2012</c:v>
                </c:pt>
                <c:pt idx="4">
                  <c:v>prévisions 2013</c:v>
                </c:pt>
                <c:pt idx="5">
                  <c:v>prévision  rentrée 2014</c:v>
                </c:pt>
                <c:pt idx="6">
                  <c:v>prévision rentrée 2015</c:v>
                </c:pt>
                <c:pt idx="7">
                  <c:v>prévision  rentrée 2016</c:v>
                </c:pt>
              </c:strCache>
            </c:strRef>
          </c:cat>
          <c:val>
            <c:numRef>
              <c:f>chiffres!$B$31:$I$31</c:f>
              <c:numCache>
                <c:ptCount val="8"/>
                <c:pt idx="0">
                  <c:v>100</c:v>
                </c:pt>
                <c:pt idx="1">
                  <c:v>101.76241602758456</c:v>
                </c:pt>
                <c:pt idx="2">
                  <c:v>102.40413768503656</c:v>
                </c:pt>
                <c:pt idx="3">
                  <c:v>96.19944117472207</c:v>
                </c:pt>
                <c:pt idx="4">
                  <c:v>97.9252125319541</c:v>
                </c:pt>
                <c:pt idx="5">
                  <c:v>96.89092206170858</c:v>
                </c:pt>
                <c:pt idx="6">
                  <c:v>96.47605968729565</c:v>
                </c:pt>
                <c:pt idx="7">
                  <c:v>97.57320016645859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chiffres!$A$32</c:f>
              <c:strCache>
                <c:ptCount val="1"/>
                <c:pt idx="0">
                  <c:v>LP DHG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chiffres!$B$30:$I$30</c:f>
              <c:strCache>
                <c:ptCount val="8"/>
                <c:pt idx="0">
                  <c:v>prévision  rentrée 2009 </c:v>
                </c:pt>
                <c:pt idx="1">
                  <c:v>prévision rentrée 2010</c:v>
                </c:pt>
                <c:pt idx="2">
                  <c:v>prévision rentrée 2011</c:v>
                </c:pt>
                <c:pt idx="3">
                  <c:v>prévision rentrée 2012</c:v>
                </c:pt>
                <c:pt idx="4">
                  <c:v>prévisions 2013</c:v>
                </c:pt>
                <c:pt idx="5">
                  <c:v>prévision  rentrée 2014</c:v>
                </c:pt>
                <c:pt idx="6">
                  <c:v>prévision rentrée 2015</c:v>
                </c:pt>
                <c:pt idx="7">
                  <c:v>prévision  rentrée 2016</c:v>
                </c:pt>
              </c:strCache>
            </c:strRef>
          </c:cat>
          <c:val>
            <c:numRef>
              <c:f>chiffres!$B$32:$I$32</c:f>
              <c:numCache>
                <c:ptCount val="8"/>
                <c:pt idx="0">
                  <c:v>100</c:v>
                </c:pt>
                <c:pt idx="1">
                  <c:v>103.51348845832948</c:v>
                </c:pt>
                <c:pt idx="2">
                  <c:v>105.05933067581348</c:v>
                </c:pt>
                <c:pt idx="3">
                  <c:v>95.01019745990544</c:v>
                </c:pt>
                <c:pt idx="4">
                  <c:v>95.01019745990544</c:v>
                </c:pt>
                <c:pt idx="5">
                  <c:v>99.11931028089367</c:v>
                </c:pt>
                <c:pt idx="6">
                  <c:v>99.18420320756466</c:v>
                </c:pt>
                <c:pt idx="7">
                  <c:v>102.36859182349124</c:v>
                </c:pt>
              </c:numCache>
            </c:numRef>
          </c:val>
          <c:smooth val="0"/>
        </c:ser>
        <c:marker val="1"/>
        <c:axId val="29947775"/>
        <c:axId val="14874948"/>
      </c:lineChart>
      <c:catAx>
        <c:axId val="2994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74948"/>
        <c:crosses val="autoZero"/>
        <c:auto val="1"/>
        <c:lblOffset val="100"/>
        <c:tickLblSkip val="1"/>
        <c:noMultiLvlLbl val="0"/>
      </c:catAx>
      <c:valAx>
        <c:axId val="148749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47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46275"/>
          <c:w val="0.101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8575"/>
          <c:h val="0.98975"/>
        </c:manualLayout>
      </c:layout>
      <c:lineChart>
        <c:grouping val="standard"/>
        <c:varyColors val="0"/>
        <c:ser>
          <c:idx val="0"/>
          <c:order val="0"/>
          <c:tx>
            <c:strRef>
              <c:f>chiffres!$A$38</c:f>
              <c:strCache>
                <c:ptCount val="1"/>
                <c:pt idx="0">
                  <c:v>LGT effectifs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chiffres!$B$37:$I$37</c:f>
              <c:strCache>
                <c:ptCount val="8"/>
                <c:pt idx="0">
                  <c:v>prévision  rentrée 2009 </c:v>
                </c:pt>
                <c:pt idx="1">
                  <c:v>prévision rentrée 2010</c:v>
                </c:pt>
                <c:pt idx="2">
                  <c:v>prévision rentrée 2011</c:v>
                </c:pt>
                <c:pt idx="3">
                  <c:v>prévision rentrée 2012</c:v>
                </c:pt>
                <c:pt idx="4">
                  <c:v>prévisions 2013</c:v>
                </c:pt>
                <c:pt idx="5">
                  <c:v>prévision  rentrée 2014</c:v>
                </c:pt>
                <c:pt idx="6">
                  <c:v>prévision rentrée 2015</c:v>
                </c:pt>
                <c:pt idx="7">
                  <c:v>prévision  rentrée 2016</c:v>
                </c:pt>
              </c:strCache>
            </c:strRef>
          </c:cat>
          <c:val>
            <c:numRef>
              <c:f>chiffres!$B$38:$I$38</c:f>
              <c:numCache>
                <c:ptCount val="8"/>
                <c:pt idx="0">
                  <c:v>100</c:v>
                </c:pt>
                <c:pt idx="1">
                  <c:v>100.27566841905698</c:v>
                </c:pt>
                <c:pt idx="2">
                  <c:v>98.74873182279337</c:v>
                </c:pt>
                <c:pt idx="3">
                  <c:v>98.83583894405673</c:v>
                </c:pt>
                <c:pt idx="4">
                  <c:v>99.73252989823838</c:v>
                </c:pt>
                <c:pt idx="5">
                  <c:v>103.52322685768746</c:v>
                </c:pt>
                <c:pt idx="6">
                  <c:v>106.70929791660262</c:v>
                </c:pt>
                <c:pt idx="7">
                  <c:v>112.05357600352528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chiffres!$A$39</c:f>
              <c:strCache>
                <c:ptCount val="1"/>
                <c:pt idx="0">
                  <c:v>LGT DHG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chiffres!$B$37:$I$37</c:f>
              <c:strCache>
                <c:ptCount val="8"/>
                <c:pt idx="0">
                  <c:v>prévision  rentrée 2009 </c:v>
                </c:pt>
                <c:pt idx="1">
                  <c:v>prévision rentrée 2010</c:v>
                </c:pt>
                <c:pt idx="2">
                  <c:v>prévision rentrée 2011</c:v>
                </c:pt>
                <c:pt idx="3">
                  <c:v>prévision rentrée 2012</c:v>
                </c:pt>
                <c:pt idx="4">
                  <c:v>prévisions 2013</c:v>
                </c:pt>
                <c:pt idx="5">
                  <c:v>prévision  rentrée 2014</c:v>
                </c:pt>
                <c:pt idx="6">
                  <c:v>prévision rentrée 2015</c:v>
                </c:pt>
                <c:pt idx="7">
                  <c:v>prévision  rentrée 2016</c:v>
                </c:pt>
              </c:strCache>
            </c:strRef>
          </c:cat>
          <c:val>
            <c:numRef>
              <c:f>chiffres!$B$39:$I$39</c:f>
              <c:numCache>
                <c:ptCount val="8"/>
                <c:pt idx="0">
                  <c:v>100</c:v>
                </c:pt>
                <c:pt idx="1">
                  <c:v>99.9159470532619</c:v>
                </c:pt>
                <c:pt idx="2">
                  <c:v>96.6662464544595</c:v>
                </c:pt>
                <c:pt idx="3">
                  <c:v>95.86259060825716</c:v>
                </c:pt>
                <c:pt idx="4">
                  <c:v>96.05838638512449</c:v>
                </c:pt>
                <c:pt idx="5">
                  <c:v>97.75389221556885</c:v>
                </c:pt>
                <c:pt idx="6">
                  <c:v>99.41380397100536</c:v>
                </c:pt>
                <c:pt idx="7">
                  <c:v>103.13481878348567</c:v>
                </c:pt>
              </c:numCache>
            </c:numRef>
          </c:val>
          <c:smooth val="0"/>
        </c:ser>
        <c:marker val="1"/>
        <c:axId val="34956597"/>
        <c:axId val="51977634"/>
      </c:lineChart>
      <c:catAx>
        <c:axId val="3495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77634"/>
        <c:crosses val="autoZero"/>
        <c:auto val="1"/>
        <c:lblOffset val="100"/>
        <c:tickLblSkip val="1"/>
        <c:noMultiLvlLbl val="0"/>
      </c:catAx>
      <c:valAx>
        <c:axId val="51977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56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"/>
          <c:y val="0.46275"/>
          <c:w val="0.109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843"/>
          <c:h val="0.98975"/>
        </c:manualLayout>
      </c:layout>
      <c:lineChart>
        <c:grouping val="standard"/>
        <c:varyColors val="0"/>
        <c:ser>
          <c:idx val="0"/>
          <c:order val="0"/>
          <c:tx>
            <c:strRef>
              <c:f>chiffres!$A$45</c:f>
              <c:strCache>
                <c:ptCount val="1"/>
                <c:pt idx="0">
                  <c:v>TOTAL effectifs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chiffres!$B$44:$I$44</c:f>
              <c:strCache>
                <c:ptCount val="8"/>
                <c:pt idx="0">
                  <c:v>prévision  rentrée 2009 </c:v>
                </c:pt>
                <c:pt idx="1">
                  <c:v>prévision rentrée 2010</c:v>
                </c:pt>
                <c:pt idx="2">
                  <c:v>prévision rentrée 2011</c:v>
                </c:pt>
                <c:pt idx="3">
                  <c:v>prévision rentrée 2012</c:v>
                </c:pt>
                <c:pt idx="4">
                  <c:v>prévisions 2013</c:v>
                </c:pt>
                <c:pt idx="5">
                  <c:v>prévision  rentrée 2014</c:v>
                </c:pt>
                <c:pt idx="6">
                  <c:v>prévision rentrée 2015</c:v>
                </c:pt>
                <c:pt idx="7">
                  <c:v>prévision  rentrée 2016</c:v>
                </c:pt>
              </c:strCache>
            </c:strRef>
          </c:cat>
          <c:val>
            <c:numRef>
              <c:f>chiffres!$B$45:$I$45</c:f>
              <c:numCache>
                <c:ptCount val="8"/>
                <c:pt idx="0">
                  <c:v>100</c:v>
                </c:pt>
                <c:pt idx="1">
                  <c:v>101.47664888813901</c:v>
                </c:pt>
                <c:pt idx="2">
                  <c:v>102.10623998200276</c:v>
                </c:pt>
                <c:pt idx="3">
                  <c:v>101.41290864836321</c:v>
                </c:pt>
                <c:pt idx="4">
                  <c:v>102.60585097906883</c:v>
                </c:pt>
                <c:pt idx="5">
                  <c:v>104.97205115466694</c:v>
                </c:pt>
                <c:pt idx="6">
                  <c:v>106.4808826148496</c:v>
                </c:pt>
                <c:pt idx="7">
                  <c:v>109.43605510406219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chiffres!$A$46</c:f>
              <c:strCache>
                <c:ptCount val="1"/>
                <c:pt idx="0">
                  <c:v>TOTAL DHG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chiffres!$B$44:$I$44</c:f>
              <c:strCache>
                <c:ptCount val="8"/>
                <c:pt idx="0">
                  <c:v>prévision  rentrée 2009 </c:v>
                </c:pt>
                <c:pt idx="1">
                  <c:v>prévision rentrée 2010</c:v>
                </c:pt>
                <c:pt idx="2">
                  <c:v>prévision rentrée 2011</c:v>
                </c:pt>
                <c:pt idx="3">
                  <c:v>prévision rentrée 2012</c:v>
                </c:pt>
                <c:pt idx="4">
                  <c:v>prévisions 2013</c:v>
                </c:pt>
                <c:pt idx="5">
                  <c:v>prévision  rentrée 2014</c:v>
                </c:pt>
                <c:pt idx="6">
                  <c:v>prévision rentrée 2015</c:v>
                </c:pt>
                <c:pt idx="7">
                  <c:v>prévision  rentrée 2016</c:v>
                </c:pt>
              </c:strCache>
            </c:strRef>
          </c:cat>
          <c:val>
            <c:numRef>
              <c:f>chiffres!$B$46:$I$46</c:f>
              <c:numCache>
                <c:ptCount val="8"/>
                <c:pt idx="0">
                  <c:v>100</c:v>
                </c:pt>
                <c:pt idx="1">
                  <c:v>100.52268088203101</c:v>
                </c:pt>
                <c:pt idx="2">
                  <c:v>99.70713351753353</c:v>
                </c:pt>
                <c:pt idx="3">
                  <c:v>97.86704058912508</c:v>
                </c:pt>
                <c:pt idx="4">
                  <c:v>99.05111851330324</c:v>
                </c:pt>
                <c:pt idx="5">
                  <c:v>99.77004360456517</c:v>
                </c:pt>
                <c:pt idx="6">
                  <c:v>100.9842877625198</c:v>
                </c:pt>
                <c:pt idx="7">
                  <c:v>103.24424275771757</c:v>
                </c:pt>
              </c:numCache>
            </c:numRef>
          </c:val>
          <c:smooth val="0"/>
        </c:ser>
        <c:marker val="1"/>
        <c:axId val="16519067"/>
        <c:axId val="1030128"/>
      </c:lineChart>
      <c:catAx>
        <c:axId val="16519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0128"/>
        <c:crosses val="autoZero"/>
        <c:auto val="1"/>
        <c:lblOffset val="100"/>
        <c:tickLblSkip val="1"/>
        <c:noMultiLvlLbl val="0"/>
      </c:catAx>
      <c:valAx>
        <c:axId val="1030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19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5"/>
          <c:y val="0.46275"/>
          <c:w val="0.126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 zoomScale="13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2"/>
  <sheetViews>
    <sheetView zoomScaleSheetLayoutView="89" zoomScalePageLayoutView="0" workbookViewId="0" topLeftCell="A31">
      <selection activeCell="K47" sqref="K47"/>
    </sheetView>
  </sheetViews>
  <sheetFormatPr defaultColWidth="11.421875" defaultRowHeight="15"/>
  <cols>
    <col min="1" max="1" width="40.7109375" style="71" customWidth="1"/>
    <col min="2" max="2" width="17.28125" style="71" customWidth="1"/>
    <col min="3" max="3" width="17.28125" style="76" customWidth="1"/>
    <col min="4" max="4" width="17.28125" style="77" customWidth="1"/>
    <col min="5" max="5" width="17.28125" style="78" customWidth="1"/>
    <col min="6" max="6" width="17.28125" style="79" customWidth="1"/>
    <col min="7" max="7" width="17.28125" style="80" customWidth="1"/>
    <col min="8" max="8" width="17.28125" style="51" customWidth="1"/>
    <col min="9" max="9" width="17.28125" style="52" customWidth="1"/>
    <col min="10" max="10" width="12.57421875" style="62" customWidth="1"/>
    <col min="11" max="11" width="12.57421875" style="63" customWidth="1"/>
    <col min="12" max="12" width="12.57421875" style="55" customWidth="1"/>
    <col min="13" max="13" width="12.57421875" style="64" customWidth="1"/>
    <col min="14" max="14" width="16.8515625" style="65" customWidth="1"/>
    <col min="15" max="15" width="16.8515625" style="66" customWidth="1"/>
    <col min="16" max="16" width="16.8515625" style="67" customWidth="1"/>
    <col min="17" max="18" width="16.8515625" style="55" customWidth="1"/>
    <col min="19" max="19" width="14.7109375" style="68" customWidth="1"/>
    <col min="20" max="20" width="11.57421875" style="68" customWidth="1"/>
    <col min="21" max="21" width="14.57421875" style="68" customWidth="1"/>
    <col min="22" max="22" width="13.8515625" style="69" customWidth="1"/>
    <col min="23" max="23" width="13.00390625" style="69" customWidth="1"/>
    <col min="24" max="24" width="14.140625" style="70" customWidth="1"/>
    <col min="25" max="30" width="11.421875" style="55" customWidth="1"/>
    <col min="31" max="16384" width="11.421875" style="71" customWidth="1"/>
  </cols>
  <sheetData>
    <row r="1" spans="3:24" s="55" customFormat="1" ht="18.75">
      <c r="C1" s="56"/>
      <c r="D1" s="57"/>
      <c r="E1" s="58"/>
      <c r="F1" s="59"/>
      <c r="G1" s="60"/>
      <c r="H1" s="61"/>
      <c r="I1" s="62"/>
      <c r="J1" s="62"/>
      <c r="K1" s="63"/>
      <c r="M1" s="64"/>
      <c r="N1" s="65"/>
      <c r="O1" s="66"/>
      <c r="P1" s="67"/>
      <c r="S1" s="68"/>
      <c r="T1" s="68"/>
      <c r="U1" s="68"/>
      <c r="V1" s="69"/>
      <c r="W1" s="69"/>
      <c r="X1" s="70"/>
    </row>
    <row r="3" spans="2:9" ht="54.75">
      <c r="B3" s="72" t="s">
        <v>36</v>
      </c>
      <c r="C3" s="45" t="s">
        <v>40</v>
      </c>
      <c r="D3" s="46" t="s">
        <v>12</v>
      </c>
      <c r="E3" s="47" t="s">
        <v>11</v>
      </c>
      <c r="F3" s="73" t="s">
        <v>0</v>
      </c>
      <c r="G3" s="49" t="s">
        <v>39</v>
      </c>
      <c r="H3" s="50" t="s">
        <v>38</v>
      </c>
      <c r="I3" s="6" t="s">
        <v>37</v>
      </c>
    </row>
    <row r="4" spans="1:9" ht="20.25">
      <c r="A4" s="74" t="s">
        <v>24</v>
      </c>
      <c r="B4" s="13">
        <v>63233</v>
      </c>
      <c r="C4" s="14">
        <v>65064</v>
      </c>
      <c r="D4" s="30">
        <v>66609</v>
      </c>
      <c r="E4" s="15">
        <v>67614</v>
      </c>
      <c r="F4" s="16">
        <v>68083</v>
      </c>
      <c r="G4" s="36">
        <v>68488</v>
      </c>
      <c r="H4" s="41">
        <v>68910</v>
      </c>
      <c r="I4" s="17">
        <v>69140</v>
      </c>
    </row>
    <row r="5" spans="1:9" ht="20.25">
      <c r="A5" s="74" t="s">
        <v>25</v>
      </c>
      <c r="B5" s="13">
        <v>84450</v>
      </c>
      <c r="C5" s="14">
        <v>85818.77</v>
      </c>
      <c r="D5" s="30">
        <v>86910</v>
      </c>
      <c r="E5" s="53">
        <v>86458.35</v>
      </c>
      <c r="F5" s="23">
        <v>87465</v>
      </c>
      <c r="G5" s="38">
        <v>87993.28</v>
      </c>
      <c r="H5" s="42">
        <v>88687.99</v>
      </c>
      <c r="I5" s="11">
        <v>89307.72</v>
      </c>
    </row>
    <row r="6" spans="2:9" ht="54.75">
      <c r="B6" s="72" t="s">
        <v>36</v>
      </c>
      <c r="C6" s="45" t="s">
        <v>40</v>
      </c>
      <c r="D6" s="46" t="s">
        <v>12</v>
      </c>
      <c r="E6" s="47" t="s">
        <v>11</v>
      </c>
      <c r="F6" s="73" t="s">
        <v>0</v>
      </c>
      <c r="G6" s="49" t="s">
        <v>39</v>
      </c>
      <c r="H6" s="50" t="s">
        <v>38</v>
      </c>
      <c r="I6" s="6" t="s">
        <v>37</v>
      </c>
    </row>
    <row r="7" spans="1:30" s="232" customFormat="1" ht="21">
      <c r="A7" s="75" t="s">
        <v>24</v>
      </c>
      <c r="B7" s="232">
        <v>100</v>
      </c>
      <c r="C7" s="241">
        <f>C4*100/$B4</f>
        <v>102.89563993484414</v>
      </c>
      <c r="D7" s="241">
        <f aca="true" t="shared" si="0" ref="D7:I7">D4*100/$B4</f>
        <v>105.33898439106163</v>
      </c>
      <c r="E7" s="241">
        <f t="shared" si="0"/>
        <v>106.92834437714484</v>
      </c>
      <c r="F7" s="241">
        <f t="shared" si="0"/>
        <v>107.67004570398367</v>
      </c>
      <c r="G7" s="241">
        <f t="shared" si="0"/>
        <v>108.31053405658437</v>
      </c>
      <c r="H7" s="241">
        <f t="shared" si="0"/>
        <v>108.97790710546708</v>
      </c>
      <c r="I7" s="241">
        <f t="shared" si="0"/>
        <v>109.34164123163538</v>
      </c>
      <c r="J7" s="233"/>
      <c r="K7" s="233"/>
      <c r="L7" s="230"/>
      <c r="M7" s="230"/>
      <c r="N7" s="230"/>
      <c r="O7" s="230"/>
      <c r="P7" s="230"/>
      <c r="Q7" s="230"/>
      <c r="R7" s="230"/>
      <c r="S7" s="231"/>
      <c r="T7" s="231"/>
      <c r="U7" s="231"/>
      <c r="V7" s="231"/>
      <c r="W7" s="231"/>
      <c r="X7" s="231"/>
      <c r="Y7" s="230"/>
      <c r="Z7" s="230"/>
      <c r="AA7" s="230"/>
      <c r="AB7" s="230"/>
      <c r="AC7" s="230"/>
      <c r="AD7" s="230"/>
    </row>
    <row r="8" spans="1:30" s="232" customFormat="1" ht="21">
      <c r="A8" s="75" t="s">
        <v>25</v>
      </c>
      <c r="B8" s="232">
        <v>100</v>
      </c>
      <c r="C8" s="241">
        <f>C5*100/$B5</f>
        <v>101.62080521018353</v>
      </c>
      <c r="D8" s="241">
        <f aca="true" t="shared" si="1" ref="D8:I8">D5*100/$B5</f>
        <v>102.91296625222024</v>
      </c>
      <c r="E8" s="241">
        <f t="shared" si="1"/>
        <v>102.37815275310835</v>
      </c>
      <c r="F8" s="241">
        <f t="shared" si="1"/>
        <v>103.57015985790409</v>
      </c>
      <c r="G8" s="241">
        <f t="shared" si="1"/>
        <v>104.19571343990528</v>
      </c>
      <c r="H8" s="241">
        <f t="shared" si="1"/>
        <v>105.018342214328</v>
      </c>
      <c r="I8" s="241">
        <f t="shared" si="1"/>
        <v>105.75218472468916</v>
      </c>
      <c r="J8" s="233"/>
      <c r="K8" s="233"/>
      <c r="L8" s="230"/>
      <c r="M8" s="230"/>
      <c r="N8" s="230"/>
      <c r="O8" s="230"/>
      <c r="P8" s="230"/>
      <c r="Q8" s="230"/>
      <c r="R8" s="230"/>
      <c r="S8" s="231"/>
      <c r="T8" s="231"/>
      <c r="U8" s="231"/>
      <c r="V8" s="231"/>
      <c r="W8" s="231"/>
      <c r="X8" s="231"/>
      <c r="Y8" s="230"/>
      <c r="Z8" s="230"/>
      <c r="AA8" s="230"/>
      <c r="AB8" s="230"/>
      <c r="AC8" s="230"/>
      <c r="AD8" s="230"/>
    </row>
    <row r="9" spans="2:9" ht="54.75">
      <c r="B9" s="72" t="s">
        <v>36</v>
      </c>
      <c r="C9" s="45" t="s">
        <v>40</v>
      </c>
      <c r="D9" s="46" t="s">
        <v>12</v>
      </c>
      <c r="E9" s="47" t="s">
        <v>11</v>
      </c>
      <c r="F9" s="73" t="s">
        <v>0</v>
      </c>
      <c r="G9" s="49" t="s">
        <v>39</v>
      </c>
      <c r="H9" s="50" t="s">
        <v>38</v>
      </c>
      <c r="I9" s="6" t="s">
        <v>37</v>
      </c>
    </row>
    <row r="10" spans="1:9" ht="20.25">
      <c r="A10" s="74" t="s">
        <v>26</v>
      </c>
      <c r="B10" s="13">
        <v>66075</v>
      </c>
      <c r="C10" s="14">
        <v>66838</v>
      </c>
      <c r="D10" s="30">
        <v>67584</v>
      </c>
      <c r="E10" s="15">
        <v>68250</v>
      </c>
      <c r="F10" s="16">
        <v>69922</v>
      </c>
      <c r="G10" s="36">
        <v>70611</v>
      </c>
      <c r="H10" s="41">
        <v>71411</v>
      </c>
      <c r="I10" s="17">
        <v>73793</v>
      </c>
    </row>
    <row r="11" spans="1:9" ht="20.25">
      <c r="A11" s="74" t="s">
        <v>27</v>
      </c>
      <c r="B11" s="5">
        <v>100631</v>
      </c>
      <c r="C11" s="8">
        <v>100256.01</v>
      </c>
      <c r="D11" s="31">
        <v>99479</v>
      </c>
      <c r="E11" s="9">
        <v>98554.04</v>
      </c>
      <c r="F11" s="10">
        <v>99851</v>
      </c>
      <c r="G11" s="37">
        <v>100367.59</v>
      </c>
      <c r="H11" s="42">
        <v>103462.90000000001</v>
      </c>
      <c r="I11" s="11">
        <v>105947.48000000001</v>
      </c>
    </row>
    <row r="12" spans="2:9" ht="54.75">
      <c r="B12" s="72" t="s">
        <v>36</v>
      </c>
      <c r="C12" s="45" t="s">
        <v>40</v>
      </c>
      <c r="D12" s="46" t="s">
        <v>12</v>
      </c>
      <c r="E12" s="47" t="s">
        <v>11</v>
      </c>
      <c r="F12" s="73" t="s">
        <v>0</v>
      </c>
      <c r="G12" s="49" t="s">
        <v>39</v>
      </c>
      <c r="H12" s="50" t="s">
        <v>38</v>
      </c>
      <c r="I12" s="6" t="s">
        <v>37</v>
      </c>
    </row>
    <row r="13" spans="1:30" s="237" customFormat="1" ht="21">
      <c r="A13" s="75" t="s">
        <v>26</v>
      </c>
      <c r="B13" s="237">
        <v>100</v>
      </c>
      <c r="C13" s="241">
        <f>C10*100/$B10</f>
        <v>101.15474839197881</v>
      </c>
      <c r="D13" s="241">
        <f aca="true" t="shared" si="2" ref="D13:I13">D10*100/$B10</f>
        <v>102.28376844494892</v>
      </c>
      <c r="E13" s="241">
        <f t="shared" si="2"/>
        <v>103.2917139614075</v>
      </c>
      <c r="F13" s="241">
        <f t="shared" si="2"/>
        <v>105.82217177449867</v>
      </c>
      <c r="G13" s="241">
        <f t="shared" si="2"/>
        <v>106.86492622020431</v>
      </c>
      <c r="H13" s="241">
        <f t="shared" si="2"/>
        <v>108.07567158531971</v>
      </c>
      <c r="I13" s="241">
        <f t="shared" si="2"/>
        <v>111.68066590995082</v>
      </c>
      <c r="J13" s="238"/>
      <c r="K13" s="239"/>
      <c r="L13" s="234"/>
      <c r="M13" s="234"/>
      <c r="N13" s="235"/>
      <c r="O13" s="240"/>
      <c r="P13" s="236"/>
      <c r="Q13" s="234"/>
      <c r="R13" s="234"/>
      <c r="S13" s="179"/>
      <c r="T13" s="179"/>
      <c r="U13" s="179"/>
      <c r="V13" s="174"/>
      <c r="W13" s="174"/>
      <c r="X13" s="174"/>
      <c r="Y13" s="234"/>
      <c r="Z13" s="234"/>
      <c r="AA13" s="234"/>
      <c r="AB13" s="234"/>
      <c r="AC13" s="234"/>
      <c r="AD13" s="234"/>
    </row>
    <row r="14" spans="1:30" s="237" customFormat="1" ht="21">
      <c r="A14" s="75" t="s">
        <v>27</v>
      </c>
      <c r="B14" s="237">
        <v>100</v>
      </c>
      <c r="C14" s="241">
        <f>C11*100/$B11</f>
        <v>99.62736134988225</v>
      </c>
      <c r="D14" s="241">
        <f aca="true" t="shared" si="3" ref="D14:I14">D11*100/$B11</f>
        <v>98.85522353946597</v>
      </c>
      <c r="E14" s="241">
        <f t="shared" si="3"/>
        <v>97.93606343969552</v>
      </c>
      <c r="F14" s="241">
        <f t="shared" si="3"/>
        <v>99.22489093818008</v>
      </c>
      <c r="G14" s="241">
        <f t="shared" si="3"/>
        <v>99.73824169490514</v>
      </c>
      <c r="H14" s="241">
        <f t="shared" si="3"/>
        <v>102.81414275918951</v>
      </c>
      <c r="I14" s="241">
        <f t="shared" si="3"/>
        <v>105.28314336536457</v>
      </c>
      <c r="J14" s="238"/>
      <c r="K14" s="239"/>
      <c r="L14" s="234"/>
      <c r="M14" s="234"/>
      <c r="N14" s="235"/>
      <c r="O14" s="240"/>
      <c r="P14" s="236"/>
      <c r="Q14" s="234"/>
      <c r="R14" s="234"/>
      <c r="S14" s="179"/>
      <c r="T14" s="179"/>
      <c r="U14" s="179"/>
      <c r="V14" s="174"/>
      <c r="W14" s="174"/>
      <c r="X14" s="174"/>
      <c r="Y14" s="234"/>
      <c r="Z14" s="234"/>
      <c r="AA14" s="234"/>
      <c r="AB14" s="234"/>
      <c r="AC14" s="234"/>
      <c r="AD14" s="234"/>
    </row>
    <row r="15" spans="2:9" ht="54.75">
      <c r="B15" s="72" t="s">
        <v>36</v>
      </c>
      <c r="C15" s="45" t="s">
        <v>40</v>
      </c>
      <c r="D15" s="46" t="s">
        <v>12</v>
      </c>
      <c r="E15" s="47" t="s">
        <v>11</v>
      </c>
      <c r="F15" s="73" t="s">
        <v>0</v>
      </c>
      <c r="G15" s="49" t="s">
        <v>39</v>
      </c>
      <c r="H15" s="50" t="s">
        <v>38</v>
      </c>
      <c r="I15" s="6" t="s">
        <v>37</v>
      </c>
    </row>
    <row r="16" spans="1:9" ht="20.25">
      <c r="A16" s="74" t="s">
        <v>28</v>
      </c>
      <c r="B16" s="13">
        <v>50012</v>
      </c>
      <c r="C16" s="14">
        <v>50359</v>
      </c>
      <c r="D16" s="30">
        <v>50906</v>
      </c>
      <c r="E16" s="15">
        <v>51267</v>
      </c>
      <c r="F16" s="16">
        <v>52069</v>
      </c>
      <c r="G16" s="36">
        <v>53076</v>
      </c>
      <c r="H16" s="41">
        <v>53546</v>
      </c>
      <c r="I16" s="17">
        <v>53803</v>
      </c>
    </row>
    <row r="17" spans="1:9" ht="20.25">
      <c r="A17" s="74" t="s">
        <v>29</v>
      </c>
      <c r="B17" s="5">
        <v>67785</v>
      </c>
      <c r="C17" s="8">
        <v>67480.58</v>
      </c>
      <c r="D17" s="31">
        <v>67595</v>
      </c>
      <c r="E17" s="9">
        <v>67199.75</v>
      </c>
      <c r="F17" s="23">
        <v>68258</v>
      </c>
      <c r="G17" s="38">
        <v>68899.57</v>
      </c>
      <c r="H17" s="42">
        <v>69142</v>
      </c>
      <c r="I17" s="11">
        <v>69753.33</v>
      </c>
    </row>
    <row r="18" spans="2:9" ht="54.75">
      <c r="B18" s="72" t="s">
        <v>36</v>
      </c>
      <c r="C18" s="45" t="s">
        <v>40</v>
      </c>
      <c r="D18" s="46" t="s">
        <v>12</v>
      </c>
      <c r="E18" s="47" t="s">
        <v>11</v>
      </c>
      <c r="F18" s="73" t="s">
        <v>0</v>
      </c>
      <c r="G18" s="49" t="s">
        <v>39</v>
      </c>
      <c r="H18" s="50" t="s">
        <v>38</v>
      </c>
      <c r="I18" s="6" t="s">
        <v>37</v>
      </c>
    </row>
    <row r="19" spans="1:30" s="237" customFormat="1" ht="21">
      <c r="A19" s="75" t="s">
        <v>28</v>
      </c>
      <c r="B19" s="237">
        <v>100</v>
      </c>
      <c r="C19" s="241">
        <f>C16*100/$B16</f>
        <v>100.69383347996481</v>
      </c>
      <c r="D19" s="241">
        <f aca="true" t="shared" si="4" ref="D19:I19">D16*100/$B16</f>
        <v>101.78757098296408</v>
      </c>
      <c r="E19" s="241">
        <f t="shared" si="4"/>
        <v>102.5093977445413</v>
      </c>
      <c r="F19" s="241">
        <f t="shared" si="4"/>
        <v>104.11301287690954</v>
      </c>
      <c r="G19" s="241">
        <f t="shared" si="4"/>
        <v>106.12652963288811</v>
      </c>
      <c r="H19" s="241">
        <f t="shared" si="4"/>
        <v>107.06630408701912</v>
      </c>
      <c r="I19" s="241">
        <f t="shared" si="4"/>
        <v>107.58018075661842</v>
      </c>
      <c r="J19" s="238"/>
      <c r="K19" s="239"/>
      <c r="L19" s="234"/>
      <c r="M19" s="234"/>
      <c r="N19" s="235"/>
      <c r="O19" s="240"/>
      <c r="P19" s="236"/>
      <c r="Q19" s="234"/>
      <c r="R19" s="234"/>
      <c r="S19" s="179"/>
      <c r="T19" s="179"/>
      <c r="U19" s="179"/>
      <c r="V19" s="174"/>
      <c r="W19" s="174"/>
      <c r="X19" s="174"/>
      <c r="Y19" s="234"/>
      <c r="Z19" s="234"/>
      <c r="AA19" s="234"/>
      <c r="AB19" s="234"/>
      <c r="AC19" s="234"/>
      <c r="AD19" s="234"/>
    </row>
    <row r="20" spans="1:30" s="237" customFormat="1" ht="21">
      <c r="A20" s="75" t="s">
        <v>29</v>
      </c>
      <c r="B20" s="237">
        <v>100</v>
      </c>
      <c r="C20" s="241">
        <f>C17*100/$B17</f>
        <v>99.55090359224018</v>
      </c>
      <c r="D20" s="241">
        <f aca="true" t="shared" si="5" ref="D20:I20">D17*100/$B17</f>
        <v>99.71970199896732</v>
      </c>
      <c r="E20" s="241">
        <f t="shared" si="5"/>
        <v>99.1366083941875</v>
      </c>
      <c r="F20" s="241">
        <f t="shared" si="5"/>
        <v>100.69779449730767</v>
      </c>
      <c r="G20" s="241">
        <f t="shared" si="5"/>
        <v>101.64427233163681</v>
      </c>
      <c r="H20" s="241">
        <f t="shared" si="5"/>
        <v>102.00191782842812</v>
      </c>
      <c r="I20" s="241">
        <f t="shared" si="5"/>
        <v>102.90378402301394</v>
      </c>
      <c r="J20" s="238"/>
      <c r="K20" s="239"/>
      <c r="L20" s="234"/>
      <c r="M20" s="234"/>
      <c r="N20" s="235"/>
      <c r="O20" s="240"/>
      <c r="P20" s="236"/>
      <c r="Q20" s="234"/>
      <c r="R20" s="234"/>
      <c r="S20" s="179"/>
      <c r="T20" s="179"/>
      <c r="U20" s="179"/>
      <c r="V20" s="174"/>
      <c r="W20" s="174"/>
      <c r="X20" s="174"/>
      <c r="Y20" s="234"/>
      <c r="Z20" s="234"/>
      <c r="AA20" s="234"/>
      <c r="AB20" s="234"/>
      <c r="AC20" s="234"/>
      <c r="AD20" s="234"/>
    </row>
    <row r="21" spans="2:9" ht="54.75">
      <c r="B21" s="72" t="s">
        <v>36</v>
      </c>
      <c r="C21" s="45" t="s">
        <v>40</v>
      </c>
      <c r="D21" s="46" t="s">
        <v>12</v>
      </c>
      <c r="E21" s="47" t="s">
        <v>11</v>
      </c>
      <c r="F21" s="73" t="s">
        <v>0</v>
      </c>
      <c r="G21" s="49" t="s">
        <v>39</v>
      </c>
      <c r="H21" s="50" t="s">
        <v>38</v>
      </c>
      <c r="I21" s="6" t="s">
        <v>37</v>
      </c>
    </row>
    <row r="22" spans="1:9" ht="20.25">
      <c r="A22" s="74" t="s">
        <v>42</v>
      </c>
      <c r="B22" s="13">
        <f>B16+B10+B4</f>
        <v>179320</v>
      </c>
      <c r="C22" s="13">
        <f aca="true" t="shared" si="6" ref="C22:I22">C16+C10+C4</f>
        <v>182261</v>
      </c>
      <c r="D22" s="13">
        <f t="shared" si="6"/>
        <v>185099</v>
      </c>
      <c r="E22" s="13">
        <f t="shared" si="6"/>
        <v>187131</v>
      </c>
      <c r="F22" s="13">
        <f t="shared" si="6"/>
        <v>190074</v>
      </c>
      <c r="G22" s="13">
        <f t="shared" si="6"/>
        <v>192175</v>
      </c>
      <c r="H22" s="13">
        <f t="shared" si="6"/>
        <v>193867</v>
      </c>
      <c r="I22" s="13">
        <f t="shared" si="6"/>
        <v>196736</v>
      </c>
    </row>
    <row r="23" spans="1:9" ht="20.25">
      <c r="A23" s="74" t="s">
        <v>43</v>
      </c>
      <c r="B23" s="54">
        <f>B5+B11+B17</f>
        <v>252866</v>
      </c>
      <c r="C23" s="54">
        <f aca="true" t="shared" si="7" ref="C23:I23">C5+C11+C17</f>
        <v>253555.36</v>
      </c>
      <c r="D23" s="54">
        <f t="shared" si="7"/>
        <v>253984</v>
      </c>
      <c r="E23" s="54">
        <f t="shared" si="7"/>
        <v>252212.14</v>
      </c>
      <c r="F23" s="54">
        <f t="shared" si="7"/>
        <v>255574</v>
      </c>
      <c r="G23" s="54">
        <f t="shared" si="7"/>
        <v>257260.44</v>
      </c>
      <c r="H23" s="54">
        <f t="shared" si="7"/>
        <v>261292.89</v>
      </c>
      <c r="I23" s="54">
        <f t="shared" si="7"/>
        <v>265008.53</v>
      </c>
    </row>
    <row r="24" spans="2:9" ht="54.75">
      <c r="B24" s="72" t="s">
        <v>36</v>
      </c>
      <c r="C24" s="45" t="s">
        <v>40</v>
      </c>
      <c r="D24" s="46" t="s">
        <v>12</v>
      </c>
      <c r="E24" s="47" t="s">
        <v>11</v>
      </c>
      <c r="F24" s="73" t="s">
        <v>0</v>
      </c>
      <c r="G24" s="49" t="s">
        <v>39</v>
      </c>
      <c r="H24" s="50" t="s">
        <v>38</v>
      </c>
      <c r="I24" s="6" t="s">
        <v>37</v>
      </c>
    </row>
    <row r="25" spans="1:30" s="237" customFormat="1" ht="21">
      <c r="A25" s="74" t="s">
        <v>42</v>
      </c>
      <c r="B25" s="237">
        <v>100</v>
      </c>
      <c r="C25" s="241">
        <f>C22*100/$B22</f>
        <v>101.64008476466651</v>
      </c>
      <c r="D25" s="241">
        <f aca="true" t="shared" si="8" ref="D25:I25">D22*100/$B22</f>
        <v>103.22273031452153</v>
      </c>
      <c r="E25" s="241">
        <f t="shared" si="8"/>
        <v>104.35590006691947</v>
      </c>
      <c r="F25" s="241">
        <f t="shared" si="8"/>
        <v>105.99710015614544</v>
      </c>
      <c r="G25" s="241">
        <f t="shared" si="8"/>
        <v>107.1687486058443</v>
      </c>
      <c r="H25" s="241">
        <f t="shared" si="8"/>
        <v>108.1123131831363</v>
      </c>
      <c r="I25" s="241">
        <f t="shared" si="8"/>
        <v>109.71224626366272</v>
      </c>
      <c r="J25" s="238"/>
      <c r="K25" s="239"/>
      <c r="L25" s="234"/>
      <c r="M25" s="234"/>
      <c r="N25" s="235"/>
      <c r="O25" s="240"/>
      <c r="P25" s="236"/>
      <c r="Q25" s="234"/>
      <c r="R25" s="234"/>
      <c r="S25" s="179"/>
      <c r="T25" s="179"/>
      <c r="U25" s="179"/>
      <c r="V25" s="174"/>
      <c r="W25" s="174"/>
      <c r="X25" s="174"/>
      <c r="Y25" s="234"/>
      <c r="Z25" s="234"/>
      <c r="AA25" s="234"/>
      <c r="AB25" s="234"/>
      <c r="AC25" s="234"/>
      <c r="AD25" s="234"/>
    </row>
    <row r="26" spans="1:30" s="237" customFormat="1" ht="21">
      <c r="A26" s="74" t="s">
        <v>43</v>
      </c>
      <c r="B26" s="237">
        <v>100</v>
      </c>
      <c r="C26" s="241">
        <f>C23*100/$B23</f>
        <v>100.272618699232</v>
      </c>
      <c r="D26" s="241">
        <f aca="true" t="shared" si="9" ref="D26:I26">D23*100/$B23</f>
        <v>100.44213140556658</v>
      </c>
      <c r="E26" s="241">
        <f t="shared" si="9"/>
        <v>99.74142035702704</v>
      </c>
      <c r="F26" s="241">
        <f t="shared" si="9"/>
        <v>101.07092293942246</v>
      </c>
      <c r="G26" s="241">
        <f t="shared" si="9"/>
        <v>101.73785325033812</v>
      </c>
      <c r="H26" s="241">
        <f t="shared" si="9"/>
        <v>103.33255162813506</v>
      </c>
      <c r="I26" s="241">
        <f t="shared" si="9"/>
        <v>104.80196230414529</v>
      </c>
      <c r="J26" s="238"/>
      <c r="K26" s="239"/>
      <c r="L26" s="234"/>
      <c r="M26" s="234"/>
      <c r="N26" s="235"/>
      <c r="O26" s="240"/>
      <c r="P26" s="236"/>
      <c r="Q26" s="234"/>
      <c r="R26" s="234"/>
      <c r="S26" s="179"/>
      <c r="T26" s="179"/>
      <c r="U26" s="179"/>
      <c r="V26" s="174"/>
      <c r="W26" s="174"/>
      <c r="X26" s="174"/>
      <c r="Y26" s="234"/>
      <c r="Z26" s="234"/>
      <c r="AA26" s="234"/>
      <c r="AB26" s="234"/>
      <c r="AC26" s="234"/>
      <c r="AD26" s="234"/>
    </row>
    <row r="27" spans="1:9" ht="72.75">
      <c r="A27" s="74"/>
      <c r="B27" s="72" t="s">
        <v>36</v>
      </c>
      <c r="C27" s="45" t="s">
        <v>7</v>
      </c>
      <c r="D27" s="46" t="s">
        <v>12</v>
      </c>
      <c r="E27" s="47" t="s">
        <v>11</v>
      </c>
      <c r="F27" s="73" t="s">
        <v>0</v>
      </c>
      <c r="G27" s="49" t="s">
        <v>8</v>
      </c>
      <c r="H27" s="50" t="s">
        <v>15</v>
      </c>
      <c r="I27" s="6" t="s">
        <v>37</v>
      </c>
    </row>
    <row r="28" spans="1:9" ht="20.25">
      <c r="A28" s="74" t="s">
        <v>30</v>
      </c>
      <c r="B28" s="5">
        <v>84105</v>
      </c>
      <c r="C28" s="8">
        <v>85587.28</v>
      </c>
      <c r="D28" s="31">
        <v>86127</v>
      </c>
      <c r="E28" s="9">
        <v>80908.54</v>
      </c>
      <c r="F28" s="23">
        <v>82360</v>
      </c>
      <c r="G28" s="38">
        <v>81490.11</v>
      </c>
      <c r="H28" s="42">
        <v>81141.19</v>
      </c>
      <c r="I28" s="11">
        <v>82063.94</v>
      </c>
    </row>
    <row r="29" spans="1:9" ht="20.25">
      <c r="A29" s="74" t="s">
        <v>31</v>
      </c>
      <c r="B29" s="13">
        <v>43148</v>
      </c>
      <c r="C29" s="14">
        <v>44664</v>
      </c>
      <c r="D29" s="30">
        <v>45331</v>
      </c>
      <c r="E29" s="24">
        <v>40995</v>
      </c>
      <c r="F29" s="16">
        <v>40995</v>
      </c>
      <c r="G29" s="36">
        <v>42768</v>
      </c>
      <c r="H29" s="41">
        <v>42796</v>
      </c>
      <c r="I29" s="17">
        <v>44170</v>
      </c>
    </row>
    <row r="30" spans="2:9" ht="54.75">
      <c r="B30" s="72" t="s">
        <v>36</v>
      </c>
      <c r="C30" s="45" t="s">
        <v>40</v>
      </c>
      <c r="D30" s="46" t="s">
        <v>12</v>
      </c>
      <c r="E30" s="47" t="s">
        <v>11</v>
      </c>
      <c r="F30" s="73" t="s">
        <v>0</v>
      </c>
      <c r="G30" s="49" t="s">
        <v>39</v>
      </c>
      <c r="H30" s="50" t="s">
        <v>38</v>
      </c>
      <c r="I30" s="6" t="s">
        <v>37</v>
      </c>
    </row>
    <row r="31" spans="1:30" s="237" customFormat="1" ht="21">
      <c r="A31" s="75" t="s">
        <v>30</v>
      </c>
      <c r="B31" s="237">
        <v>100</v>
      </c>
      <c r="C31" s="241">
        <f>C28*100/$B28</f>
        <v>101.76241602758456</v>
      </c>
      <c r="D31" s="241">
        <f aca="true" t="shared" si="10" ref="D31:I31">D28*100/$B28</f>
        <v>102.40413768503656</v>
      </c>
      <c r="E31" s="241">
        <f t="shared" si="10"/>
        <v>96.19944117472207</v>
      </c>
      <c r="F31" s="241">
        <f t="shared" si="10"/>
        <v>97.9252125319541</v>
      </c>
      <c r="G31" s="241">
        <f t="shared" si="10"/>
        <v>96.89092206170858</v>
      </c>
      <c r="H31" s="241">
        <f t="shared" si="10"/>
        <v>96.47605968729565</v>
      </c>
      <c r="I31" s="241">
        <f t="shared" si="10"/>
        <v>97.57320016645859</v>
      </c>
      <c r="J31" s="238"/>
      <c r="K31" s="239"/>
      <c r="L31" s="234"/>
      <c r="M31" s="234"/>
      <c r="N31" s="235"/>
      <c r="O31" s="240"/>
      <c r="P31" s="236"/>
      <c r="Q31" s="234"/>
      <c r="R31" s="234"/>
      <c r="S31" s="179"/>
      <c r="T31" s="179"/>
      <c r="U31" s="179"/>
      <c r="V31" s="174"/>
      <c r="W31" s="174"/>
      <c r="X31" s="174"/>
      <c r="Y31" s="234"/>
      <c r="Z31" s="234"/>
      <c r="AA31" s="234"/>
      <c r="AB31" s="234"/>
      <c r="AC31" s="234"/>
      <c r="AD31" s="234"/>
    </row>
    <row r="32" spans="1:30" s="237" customFormat="1" ht="21">
      <c r="A32" s="75" t="s">
        <v>31</v>
      </c>
      <c r="B32" s="237">
        <v>100</v>
      </c>
      <c r="C32" s="241">
        <f>C29*100/$B29</f>
        <v>103.51348845832948</v>
      </c>
      <c r="D32" s="241">
        <f aca="true" t="shared" si="11" ref="D32:I32">D29*100/$B29</f>
        <v>105.05933067581348</v>
      </c>
      <c r="E32" s="241">
        <f t="shared" si="11"/>
        <v>95.01019745990544</v>
      </c>
      <c r="F32" s="241">
        <f t="shared" si="11"/>
        <v>95.01019745990544</v>
      </c>
      <c r="G32" s="241">
        <f t="shared" si="11"/>
        <v>99.11931028089367</v>
      </c>
      <c r="H32" s="241">
        <f t="shared" si="11"/>
        <v>99.18420320756466</v>
      </c>
      <c r="I32" s="241">
        <f t="shared" si="11"/>
        <v>102.36859182349124</v>
      </c>
      <c r="J32" s="238"/>
      <c r="K32" s="239"/>
      <c r="L32" s="234"/>
      <c r="M32" s="234"/>
      <c r="N32" s="235"/>
      <c r="O32" s="240"/>
      <c r="P32" s="236"/>
      <c r="Q32" s="234"/>
      <c r="R32" s="234"/>
      <c r="S32" s="179"/>
      <c r="T32" s="179"/>
      <c r="U32" s="179"/>
      <c r="V32" s="174"/>
      <c r="W32" s="174"/>
      <c r="X32" s="174"/>
      <c r="Y32" s="234"/>
      <c r="Z32" s="234"/>
      <c r="AA32" s="234"/>
      <c r="AB32" s="234"/>
      <c r="AC32" s="234"/>
      <c r="AD32" s="234"/>
    </row>
    <row r="33" ht="20.25">
      <c r="A33" s="74"/>
    </row>
    <row r="34" spans="2:9" ht="54.75">
      <c r="B34" s="72" t="s">
        <v>36</v>
      </c>
      <c r="C34" s="45" t="s">
        <v>40</v>
      </c>
      <c r="D34" s="46" t="s">
        <v>12</v>
      </c>
      <c r="E34" s="47" t="s">
        <v>11</v>
      </c>
      <c r="F34" s="73" t="s">
        <v>0</v>
      </c>
      <c r="G34" s="49" t="s">
        <v>39</v>
      </c>
      <c r="H34" s="50" t="s">
        <v>38</v>
      </c>
      <c r="I34" s="6" t="s">
        <v>37</v>
      </c>
    </row>
    <row r="35" spans="1:9" ht="20.25">
      <c r="A35" s="74" t="s">
        <v>32</v>
      </c>
      <c r="B35" s="13">
        <v>97581</v>
      </c>
      <c r="C35" s="14">
        <v>97850</v>
      </c>
      <c r="D35" s="30">
        <v>96360</v>
      </c>
      <c r="E35" s="24">
        <v>96445</v>
      </c>
      <c r="F35" s="16">
        <v>97320</v>
      </c>
      <c r="G35" s="36">
        <v>101019</v>
      </c>
      <c r="H35" s="41">
        <v>104128</v>
      </c>
      <c r="I35" s="17">
        <v>109343</v>
      </c>
    </row>
    <row r="36" spans="1:9" ht="20.25">
      <c r="A36" s="74" t="s">
        <v>33</v>
      </c>
      <c r="B36" s="13">
        <v>158650</v>
      </c>
      <c r="C36" s="14">
        <v>158516.65</v>
      </c>
      <c r="D36" s="30">
        <v>153361</v>
      </c>
      <c r="E36" s="53">
        <v>152086</v>
      </c>
      <c r="F36" s="23">
        <v>152396.63</v>
      </c>
      <c r="G36" s="38">
        <v>155086.55</v>
      </c>
      <c r="H36" s="42">
        <v>157720</v>
      </c>
      <c r="I36" s="11">
        <v>163623.39</v>
      </c>
    </row>
    <row r="37" spans="2:9" ht="54.75">
      <c r="B37" s="72" t="s">
        <v>36</v>
      </c>
      <c r="C37" s="45" t="s">
        <v>40</v>
      </c>
      <c r="D37" s="46" t="s">
        <v>12</v>
      </c>
      <c r="E37" s="47" t="s">
        <v>11</v>
      </c>
      <c r="F37" s="73" t="s">
        <v>0</v>
      </c>
      <c r="G37" s="49" t="s">
        <v>39</v>
      </c>
      <c r="H37" s="50" t="s">
        <v>38</v>
      </c>
      <c r="I37" s="6" t="s">
        <v>37</v>
      </c>
    </row>
    <row r="38" spans="1:30" s="237" customFormat="1" ht="21">
      <c r="A38" s="75" t="s">
        <v>32</v>
      </c>
      <c r="B38" s="237">
        <v>100</v>
      </c>
      <c r="C38" s="241">
        <f>C35*100/$B35</f>
        <v>100.27566841905698</v>
      </c>
      <c r="D38" s="241">
        <f aca="true" t="shared" si="12" ref="D38:I39">D35*100/$B35</f>
        <v>98.74873182279337</v>
      </c>
      <c r="E38" s="241">
        <f t="shared" si="12"/>
        <v>98.83583894405673</v>
      </c>
      <c r="F38" s="241">
        <f t="shared" si="12"/>
        <v>99.73252989823838</v>
      </c>
      <c r="G38" s="241">
        <f t="shared" si="12"/>
        <v>103.52322685768746</v>
      </c>
      <c r="H38" s="241">
        <f t="shared" si="12"/>
        <v>106.70929791660262</v>
      </c>
      <c r="I38" s="241">
        <f t="shared" si="12"/>
        <v>112.05357600352528</v>
      </c>
      <c r="J38" s="238"/>
      <c r="K38" s="239"/>
      <c r="L38" s="234"/>
      <c r="M38" s="234"/>
      <c r="N38" s="235"/>
      <c r="O38" s="240"/>
      <c r="P38" s="236"/>
      <c r="Q38" s="234"/>
      <c r="R38" s="234"/>
      <c r="S38" s="179"/>
      <c r="T38" s="179"/>
      <c r="U38" s="179"/>
      <c r="V38" s="174"/>
      <c r="W38" s="174"/>
      <c r="X38" s="174"/>
      <c r="Y38" s="234"/>
      <c r="Z38" s="234"/>
      <c r="AA38" s="234"/>
      <c r="AB38" s="234"/>
      <c r="AC38" s="234"/>
      <c r="AD38" s="234"/>
    </row>
    <row r="39" spans="1:30" s="237" customFormat="1" ht="21">
      <c r="A39" s="75" t="s">
        <v>33</v>
      </c>
      <c r="B39" s="237">
        <v>100</v>
      </c>
      <c r="C39" s="241">
        <f>C36*100/$B36</f>
        <v>99.9159470532619</v>
      </c>
      <c r="D39" s="241">
        <f aca="true" t="shared" si="13" ref="D39:I39">D36*100/$B36</f>
        <v>96.6662464544595</v>
      </c>
      <c r="E39" s="241">
        <f t="shared" si="13"/>
        <v>95.86259060825716</v>
      </c>
      <c r="F39" s="241">
        <f t="shared" si="13"/>
        <v>96.05838638512449</v>
      </c>
      <c r="G39" s="241">
        <f t="shared" si="13"/>
        <v>97.75389221556885</v>
      </c>
      <c r="H39" s="241">
        <f t="shared" si="13"/>
        <v>99.41380397100536</v>
      </c>
      <c r="I39" s="241">
        <f t="shared" si="13"/>
        <v>103.13481878348567</v>
      </c>
      <c r="J39" s="238"/>
      <c r="K39" s="239"/>
      <c r="L39" s="234"/>
      <c r="M39" s="234"/>
      <c r="N39" s="235"/>
      <c r="O39" s="240"/>
      <c r="P39" s="236"/>
      <c r="Q39" s="234"/>
      <c r="R39" s="234"/>
      <c r="S39" s="179"/>
      <c r="T39" s="179"/>
      <c r="U39" s="179"/>
      <c r="V39" s="174"/>
      <c r="W39" s="174"/>
      <c r="X39" s="174"/>
      <c r="Y39" s="234"/>
      <c r="Z39" s="234"/>
      <c r="AA39" s="234"/>
      <c r="AB39" s="234"/>
      <c r="AC39" s="234"/>
      <c r="AD39" s="234"/>
    </row>
    <row r="41" spans="2:9" ht="54.75">
      <c r="B41" s="72" t="s">
        <v>36</v>
      </c>
      <c r="C41" s="45" t="s">
        <v>40</v>
      </c>
      <c r="D41" s="46" t="s">
        <v>12</v>
      </c>
      <c r="E41" s="47" t="s">
        <v>11</v>
      </c>
      <c r="F41" s="73" t="s">
        <v>0</v>
      </c>
      <c r="G41" s="49" t="s">
        <v>39</v>
      </c>
      <c r="H41" s="50" t="s">
        <v>38</v>
      </c>
      <c r="I41" s="6" t="s">
        <v>37</v>
      </c>
    </row>
    <row r="42" spans="1:9" ht="20.25">
      <c r="A42" s="74" t="s">
        <v>34</v>
      </c>
      <c r="B42" s="13">
        <v>320049</v>
      </c>
      <c r="C42" s="25">
        <v>324775</v>
      </c>
      <c r="D42" s="32">
        <v>326790</v>
      </c>
      <c r="E42" s="35">
        <v>324571</v>
      </c>
      <c r="F42" s="23">
        <v>328389</v>
      </c>
      <c r="G42" s="36">
        <v>335962</v>
      </c>
      <c r="H42" s="41">
        <v>340791</v>
      </c>
      <c r="I42" s="17">
        <v>350249</v>
      </c>
    </row>
    <row r="43" spans="1:9" ht="20.25">
      <c r="A43" s="74" t="s">
        <v>35</v>
      </c>
      <c r="B43" s="13">
        <v>507057</v>
      </c>
      <c r="C43" s="14">
        <v>509707.29000000004</v>
      </c>
      <c r="D43" s="30">
        <v>505572</v>
      </c>
      <c r="E43" s="53">
        <v>496241.68</v>
      </c>
      <c r="F43" s="23">
        <v>502245.63</v>
      </c>
      <c r="G43" s="38">
        <v>505890.99</v>
      </c>
      <c r="H43" s="42">
        <v>512047.9</v>
      </c>
      <c r="I43" s="11">
        <v>523507.16000000003</v>
      </c>
    </row>
    <row r="44" spans="2:9" ht="54.75">
      <c r="B44" s="72" t="s">
        <v>36</v>
      </c>
      <c r="C44" s="45" t="s">
        <v>40</v>
      </c>
      <c r="D44" s="46" t="s">
        <v>12</v>
      </c>
      <c r="E44" s="47" t="s">
        <v>11</v>
      </c>
      <c r="F44" s="73" t="s">
        <v>0</v>
      </c>
      <c r="G44" s="49" t="s">
        <v>39</v>
      </c>
      <c r="H44" s="50" t="s">
        <v>38</v>
      </c>
      <c r="I44" s="6" t="s">
        <v>37</v>
      </c>
    </row>
    <row r="45" spans="1:30" s="237" customFormat="1" ht="21">
      <c r="A45" s="75" t="s">
        <v>34</v>
      </c>
      <c r="B45" s="237">
        <v>100</v>
      </c>
      <c r="C45" s="241">
        <f>C42*100/$B42</f>
        <v>101.47664888813901</v>
      </c>
      <c r="D45" s="241">
        <f aca="true" t="shared" si="14" ref="D45:I46">D42*100/$B42</f>
        <v>102.10623998200276</v>
      </c>
      <c r="E45" s="241">
        <f t="shared" si="14"/>
        <v>101.41290864836321</v>
      </c>
      <c r="F45" s="241">
        <f t="shared" si="14"/>
        <v>102.60585097906883</v>
      </c>
      <c r="G45" s="241">
        <f t="shared" si="14"/>
        <v>104.97205115466694</v>
      </c>
      <c r="H45" s="241">
        <f t="shared" si="14"/>
        <v>106.4808826148496</v>
      </c>
      <c r="I45" s="241">
        <f t="shared" si="14"/>
        <v>109.43605510406219</v>
      </c>
      <c r="J45" s="238"/>
      <c r="K45" s="239"/>
      <c r="L45" s="234"/>
      <c r="M45" s="234"/>
      <c r="N45" s="235"/>
      <c r="O45" s="240"/>
      <c r="P45" s="236"/>
      <c r="Q45" s="234"/>
      <c r="R45" s="234"/>
      <c r="S45" s="179"/>
      <c r="T45" s="179"/>
      <c r="U45" s="179"/>
      <c r="V45" s="174"/>
      <c r="W45" s="174"/>
      <c r="X45" s="174"/>
      <c r="Y45" s="234"/>
      <c r="Z45" s="234"/>
      <c r="AA45" s="234"/>
      <c r="AB45" s="234"/>
      <c r="AC45" s="234"/>
      <c r="AD45" s="234"/>
    </row>
    <row r="46" spans="1:30" s="237" customFormat="1" ht="21">
      <c r="A46" s="75" t="s">
        <v>35</v>
      </c>
      <c r="B46" s="237">
        <v>100</v>
      </c>
      <c r="C46" s="241">
        <f>C43*100/$B43</f>
        <v>100.52268088203101</v>
      </c>
      <c r="D46" s="241">
        <f t="shared" si="14"/>
        <v>99.70713351753353</v>
      </c>
      <c r="E46" s="241">
        <f t="shared" si="14"/>
        <v>97.86704058912508</v>
      </c>
      <c r="F46" s="241">
        <f t="shared" si="14"/>
        <v>99.05111851330324</v>
      </c>
      <c r="G46" s="241">
        <f t="shared" si="14"/>
        <v>99.77004360456517</v>
      </c>
      <c r="H46" s="241">
        <f t="shared" si="14"/>
        <v>100.9842877625198</v>
      </c>
      <c r="I46" s="241">
        <f t="shared" si="14"/>
        <v>103.24424275771757</v>
      </c>
      <c r="J46" s="238"/>
      <c r="K46" s="239"/>
      <c r="L46" s="234"/>
      <c r="M46" s="234"/>
      <c r="N46" s="235"/>
      <c r="O46" s="240"/>
      <c r="P46" s="236"/>
      <c r="Q46" s="234"/>
      <c r="R46" s="234"/>
      <c r="S46" s="179"/>
      <c r="T46" s="179"/>
      <c r="U46" s="179"/>
      <c r="V46" s="174"/>
      <c r="W46" s="174"/>
      <c r="X46" s="174"/>
      <c r="Y46" s="234"/>
      <c r="Z46" s="234"/>
      <c r="AA46" s="234"/>
      <c r="AB46" s="234"/>
      <c r="AC46" s="234"/>
      <c r="AD46" s="234"/>
    </row>
    <row r="50" spans="3:30" s="2" customFormat="1" ht="12.75">
      <c r="C50" s="3"/>
      <c r="D50" s="81"/>
      <c r="E50" s="82" t="s">
        <v>9</v>
      </c>
      <c r="F50" s="83"/>
      <c r="G50" s="84"/>
      <c r="H50" s="85"/>
      <c r="I50" s="86"/>
      <c r="J50" s="87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</row>
    <row r="51" spans="1:30" s="101" customFormat="1" ht="25.5">
      <c r="A51" s="90" t="s">
        <v>9</v>
      </c>
      <c r="B51" s="91" t="s">
        <v>23</v>
      </c>
      <c r="C51" s="92" t="s">
        <v>7</v>
      </c>
      <c r="D51" s="93" t="s">
        <v>12</v>
      </c>
      <c r="E51" s="94" t="s">
        <v>11</v>
      </c>
      <c r="F51" s="95" t="s">
        <v>0</v>
      </c>
      <c r="G51" s="90" t="s">
        <v>8</v>
      </c>
      <c r="H51" s="96" t="s">
        <v>15</v>
      </c>
      <c r="I51" s="97" t="s">
        <v>19</v>
      </c>
      <c r="J51" s="98"/>
      <c r="K51" s="99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</row>
    <row r="52" spans="1:30" s="110" customFormat="1" ht="12.75">
      <c r="A52" s="102" t="s">
        <v>1</v>
      </c>
      <c r="B52" s="18">
        <v>77975</v>
      </c>
      <c r="C52" s="19">
        <v>78524.77</v>
      </c>
      <c r="D52" s="33">
        <v>79460</v>
      </c>
      <c r="E52" s="20">
        <v>79121.35</v>
      </c>
      <c r="F52" s="21">
        <v>80015</v>
      </c>
      <c r="G52" s="39">
        <v>80400.29</v>
      </c>
      <c r="H52" s="43">
        <v>81051.96</v>
      </c>
      <c r="I52" s="22">
        <v>81072.88</v>
      </c>
      <c r="J52" s="98"/>
      <c r="K52" s="99"/>
      <c r="L52" s="103"/>
      <c r="M52" s="89"/>
      <c r="N52" s="104"/>
      <c r="O52" s="105"/>
      <c r="P52" s="106"/>
      <c r="Q52" s="103"/>
      <c r="R52" s="103"/>
      <c r="S52" s="107"/>
      <c r="T52" s="107"/>
      <c r="U52" s="107"/>
      <c r="V52" s="108"/>
      <c r="W52" s="108"/>
      <c r="X52" s="109"/>
      <c r="Y52" s="103"/>
      <c r="Z52" s="103"/>
      <c r="AA52" s="103"/>
      <c r="AB52" s="103"/>
      <c r="AC52" s="103"/>
      <c r="AD52" s="103"/>
    </row>
    <row r="53" spans="1:30" s="110" customFormat="1" ht="12.75">
      <c r="A53" s="102" t="s">
        <v>2</v>
      </c>
      <c r="B53" s="18">
        <v>93469</v>
      </c>
      <c r="C53" s="19">
        <v>93239.01</v>
      </c>
      <c r="D53" s="33">
        <v>92519</v>
      </c>
      <c r="E53" s="20">
        <v>91149.04</v>
      </c>
      <c r="F53" s="21">
        <v>92321</v>
      </c>
      <c r="G53" s="39">
        <v>92341.66</v>
      </c>
      <c r="H53" s="43">
        <v>94978.94</v>
      </c>
      <c r="I53" s="22">
        <v>96000.94</v>
      </c>
      <c r="J53" s="98"/>
      <c r="K53" s="99"/>
      <c r="L53" s="103"/>
      <c r="M53" s="89"/>
      <c r="N53" s="104"/>
      <c r="O53" s="105"/>
      <c r="P53" s="106"/>
      <c r="Q53" s="103"/>
      <c r="R53" s="103"/>
      <c r="S53" s="107"/>
      <c r="T53" s="107"/>
      <c r="U53" s="107"/>
      <c r="V53" s="108"/>
      <c r="W53" s="108"/>
      <c r="X53" s="109"/>
      <c r="Y53" s="103"/>
      <c r="Z53" s="103"/>
      <c r="AA53" s="103"/>
      <c r="AB53" s="103"/>
      <c r="AC53" s="103"/>
      <c r="AD53" s="103"/>
    </row>
    <row r="54" spans="1:30" s="110" customFormat="1" ht="12.75">
      <c r="A54" s="102" t="s">
        <v>3</v>
      </c>
      <c r="B54" s="18">
        <v>62322</v>
      </c>
      <c r="C54" s="19">
        <v>62082.58</v>
      </c>
      <c r="D54" s="33">
        <v>62190</v>
      </c>
      <c r="E54" s="20">
        <v>61598.75</v>
      </c>
      <c r="F54" s="21">
        <v>62685</v>
      </c>
      <c r="G54" s="39">
        <v>63148.32</v>
      </c>
      <c r="H54" s="43">
        <v>63548.41</v>
      </c>
      <c r="I54" s="22">
        <v>63808.42</v>
      </c>
      <c r="J54" s="98"/>
      <c r="K54" s="99"/>
      <c r="L54" s="103"/>
      <c r="M54" s="89"/>
      <c r="N54" s="104"/>
      <c r="O54" s="105"/>
      <c r="P54" s="106"/>
      <c r="Q54" s="103"/>
      <c r="R54" s="103"/>
      <c r="S54" s="107"/>
      <c r="T54" s="107"/>
      <c r="U54" s="107"/>
      <c r="V54" s="108"/>
      <c r="W54" s="108"/>
      <c r="X54" s="109"/>
      <c r="Y54" s="103"/>
      <c r="Z54" s="103"/>
      <c r="AA54" s="103"/>
      <c r="AB54" s="103"/>
      <c r="AC54" s="103"/>
      <c r="AD54" s="103"/>
    </row>
    <row r="55" spans="1:30" s="110" customFormat="1" ht="12.75">
      <c r="A55" s="102" t="s">
        <v>4</v>
      </c>
      <c r="B55" s="18">
        <v>84105</v>
      </c>
      <c r="C55" s="19">
        <v>85587.28</v>
      </c>
      <c r="D55" s="33">
        <v>86127</v>
      </c>
      <c r="E55" s="20">
        <v>80908.54</v>
      </c>
      <c r="F55" s="21">
        <v>82360</v>
      </c>
      <c r="G55" s="39">
        <v>81490.11</v>
      </c>
      <c r="H55" s="43">
        <v>81141.19</v>
      </c>
      <c r="I55" s="22">
        <v>82063.94</v>
      </c>
      <c r="J55" s="98"/>
      <c r="K55" s="99"/>
      <c r="L55" s="103"/>
      <c r="M55" s="89"/>
      <c r="N55" s="104"/>
      <c r="O55" s="105"/>
      <c r="P55" s="106"/>
      <c r="Q55" s="103"/>
      <c r="R55" s="103"/>
      <c r="S55" s="107"/>
      <c r="T55" s="107"/>
      <c r="U55" s="107"/>
      <c r="V55" s="108"/>
      <c r="W55" s="108"/>
      <c r="X55" s="109"/>
      <c r="Y55" s="103"/>
      <c r="Z55" s="103"/>
      <c r="AA55" s="103"/>
      <c r="AB55" s="103"/>
      <c r="AC55" s="103"/>
      <c r="AD55" s="103"/>
    </row>
    <row r="56" spans="1:30" s="110" customFormat="1" ht="12.75">
      <c r="A56" s="102" t="s">
        <v>5</v>
      </c>
      <c r="B56" s="18">
        <v>136650</v>
      </c>
      <c r="C56" s="19">
        <v>136641.65</v>
      </c>
      <c r="D56" s="33">
        <v>132141</v>
      </c>
      <c r="E56" s="20">
        <v>131586</v>
      </c>
      <c r="F56" s="21">
        <v>131134</v>
      </c>
      <c r="G56" s="39">
        <v>132473.94</v>
      </c>
      <c r="H56" s="43">
        <v>135957.35</v>
      </c>
      <c r="I56" s="22">
        <v>139944.39</v>
      </c>
      <c r="J56" s="98"/>
      <c r="K56" s="99"/>
      <c r="L56" s="103"/>
      <c r="M56" s="89"/>
      <c r="N56" s="104"/>
      <c r="O56" s="105"/>
      <c r="P56" s="106"/>
      <c r="Q56" s="103"/>
      <c r="R56" s="103"/>
      <c r="S56" s="107"/>
      <c r="T56" s="107"/>
      <c r="U56" s="107"/>
      <c r="V56" s="108"/>
      <c r="W56" s="108"/>
      <c r="X56" s="109"/>
      <c r="Y56" s="103"/>
      <c r="Z56" s="103"/>
      <c r="AA56" s="103"/>
      <c r="AB56" s="103"/>
      <c r="AC56" s="103"/>
      <c r="AD56" s="103"/>
    </row>
    <row r="57" spans="1:30" s="110" customFormat="1" ht="12.75">
      <c r="A57" s="111"/>
      <c r="B57" s="18">
        <f aca="true" t="shared" si="15" ref="B57:G57">SUM(B52:B56)</f>
        <v>454521</v>
      </c>
      <c r="C57" s="26">
        <f t="shared" si="15"/>
        <v>456075.29000000004</v>
      </c>
      <c r="D57" s="34">
        <f t="shared" si="15"/>
        <v>452437</v>
      </c>
      <c r="E57" s="27">
        <f t="shared" si="15"/>
        <v>444363.68</v>
      </c>
      <c r="F57" s="28">
        <f t="shared" si="15"/>
        <v>448515</v>
      </c>
      <c r="G57" s="40">
        <f t="shared" si="15"/>
        <v>449854.32</v>
      </c>
      <c r="H57" s="44">
        <v>456678.32</v>
      </c>
      <c r="I57" s="29">
        <v>462890.58</v>
      </c>
      <c r="J57" s="112"/>
      <c r="K57" s="99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</row>
    <row r="58" spans="1:30" s="110" customFormat="1" ht="12.75">
      <c r="A58" s="111"/>
      <c r="B58" s="18"/>
      <c r="C58" s="26"/>
      <c r="D58" s="34"/>
      <c r="E58" s="27"/>
      <c r="F58" s="28"/>
      <c r="G58" s="40"/>
      <c r="H58" s="44"/>
      <c r="I58" s="18"/>
      <c r="J58" s="112"/>
      <c r="K58" s="99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</row>
    <row r="59" spans="1:30" s="1" customFormat="1" ht="18.75">
      <c r="A59" s="113"/>
      <c r="B59" s="7"/>
      <c r="C59" s="45"/>
      <c r="D59" s="46"/>
      <c r="E59" s="47"/>
      <c r="F59" s="48"/>
      <c r="G59" s="49"/>
      <c r="H59" s="50"/>
      <c r="I59" s="6"/>
      <c r="J59" s="114"/>
      <c r="K59" s="115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0" s="130" customFormat="1" ht="23.25">
      <c r="A60" s="117"/>
      <c r="B60" s="117"/>
      <c r="C60" s="118"/>
      <c r="D60" s="119" t="s">
        <v>10</v>
      </c>
      <c r="E60" s="120"/>
      <c r="F60" s="121"/>
      <c r="G60" s="122"/>
      <c r="H60" s="123"/>
      <c r="I60" s="124"/>
      <c r="J60" s="68"/>
      <c r="K60" s="69"/>
      <c r="L60" s="69"/>
      <c r="M60" s="69"/>
      <c r="N60" s="125"/>
      <c r="O60" s="126"/>
      <c r="P60" s="127"/>
      <c r="Q60" s="128"/>
      <c r="R60" s="115"/>
      <c r="S60" s="129"/>
      <c r="T60" s="129"/>
      <c r="U60" s="129"/>
      <c r="V60" s="114"/>
      <c r="W60" s="114"/>
      <c r="X60" s="114"/>
      <c r="Y60" s="63"/>
      <c r="Z60" s="63"/>
      <c r="AA60" s="63"/>
      <c r="AB60" s="63"/>
      <c r="AC60" s="63"/>
      <c r="AD60" s="63"/>
    </row>
    <row r="61" spans="1:30" s="110" customFormat="1" ht="39.75" customHeight="1">
      <c r="A61" s="131" t="s">
        <v>10</v>
      </c>
      <c r="B61" s="132" t="s">
        <v>6</v>
      </c>
      <c r="C61" s="92" t="s">
        <v>7</v>
      </c>
      <c r="D61" s="93" t="s">
        <v>12</v>
      </c>
      <c r="E61" s="94" t="s">
        <v>11</v>
      </c>
      <c r="F61" s="95" t="s">
        <v>0</v>
      </c>
      <c r="G61" s="90" t="s">
        <v>8</v>
      </c>
      <c r="H61" s="96" t="s">
        <v>17</v>
      </c>
      <c r="I61" s="133" t="s">
        <v>16</v>
      </c>
      <c r="J61" s="134" t="s">
        <v>18</v>
      </c>
      <c r="K61" s="98" t="s">
        <v>20</v>
      </c>
      <c r="L61" s="98" t="s">
        <v>16</v>
      </c>
      <c r="M61" s="98" t="s">
        <v>21</v>
      </c>
      <c r="N61" s="135"/>
      <c r="O61" s="135"/>
      <c r="P61" s="135"/>
      <c r="Q61" s="135"/>
      <c r="R61" s="135"/>
      <c r="S61" s="136"/>
      <c r="T61" s="136"/>
      <c r="U61" s="136"/>
      <c r="V61" s="136"/>
      <c r="W61" s="136"/>
      <c r="X61" s="136"/>
      <c r="Y61" s="103"/>
      <c r="Z61" s="103"/>
      <c r="AA61" s="103"/>
      <c r="AB61" s="103"/>
      <c r="AC61" s="103"/>
      <c r="AD61" s="103"/>
    </row>
    <row r="62" spans="1:30" s="110" customFormat="1" ht="12.75">
      <c r="A62" s="102" t="s">
        <v>1</v>
      </c>
      <c r="B62" s="137">
        <v>6475</v>
      </c>
      <c r="C62" s="138">
        <v>7294</v>
      </c>
      <c r="D62" s="139">
        <v>7450</v>
      </c>
      <c r="E62" s="106">
        <v>7337</v>
      </c>
      <c r="F62" s="140">
        <v>7450</v>
      </c>
      <c r="G62" s="102">
        <v>7592.99</v>
      </c>
      <c r="H62" s="141">
        <v>6153.1</v>
      </c>
      <c r="I62" s="142">
        <v>1482.93</v>
      </c>
      <c r="J62" s="107">
        <f aca="true" t="shared" si="16" ref="J62:J67">H62+I62</f>
        <v>7636.030000000001</v>
      </c>
      <c r="K62" s="108">
        <v>6648.84</v>
      </c>
      <c r="L62" s="108">
        <v>1586</v>
      </c>
      <c r="M62" s="109">
        <f aca="true" t="shared" si="17" ref="M62:M67">K62+L62</f>
        <v>8234.84</v>
      </c>
      <c r="N62" s="135"/>
      <c r="O62" s="135"/>
      <c r="P62" s="135"/>
      <c r="Q62" s="135"/>
      <c r="R62" s="135"/>
      <c r="S62" s="136"/>
      <c r="T62" s="136"/>
      <c r="U62" s="136"/>
      <c r="V62" s="136"/>
      <c r="W62" s="136"/>
      <c r="X62" s="136"/>
      <c r="Y62" s="103"/>
      <c r="Z62" s="103"/>
      <c r="AA62" s="103"/>
      <c r="AB62" s="103"/>
      <c r="AC62" s="103"/>
      <c r="AD62" s="103"/>
    </row>
    <row r="63" spans="1:30" s="110" customFormat="1" ht="12.75">
      <c r="A63" s="102" t="s">
        <v>2</v>
      </c>
      <c r="B63" s="137">
        <v>7162</v>
      </c>
      <c r="C63" s="138">
        <v>7017</v>
      </c>
      <c r="D63" s="139">
        <v>6960</v>
      </c>
      <c r="E63" s="106">
        <v>7405</v>
      </c>
      <c r="F63" s="140">
        <v>7530</v>
      </c>
      <c r="G63" s="102">
        <v>8025.93</v>
      </c>
      <c r="H63" s="141">
        <v>6975.39</v>
      </c>
      <c r="I63" s="142">
        <v>1508.57</v>
      </c>
      <c r="J63" s="107">
        <f t="shared" si="16"/>
        <v>8483.960000000001</v>
      </c>
      <c r="K63" s="108">
        <v>8692.78</v>
      </c>
      <c r="L63" s="108">
        <v>1253.76</v>
      </c>
      <c r="M63" s="109">
        <f t="shared" si="17"/>
        <v>9946.54</v>
      </c>
      <c r="N63" s="135"/>
      <c r="O63" s="135"/>
      <c r="P63" s="135"/>
      <c r="Q63" s="135"/>
      <c r="R63" s="135"/>
      <c r="S63" s="136"/>
      <c r="T63" s="136"/>
      <c r="U63" s="136"/>
      <c r="V63" s="136"/>
      <c r="W63" s="136"/>
      <c r="X63" s="136"/>
      <c r="Y63" s="103"/>
      <c r="Z63" s="103"/>
      <c r="AA63" s="103"/>
      <c r="AB63" s="103"/>
      <c r="AC63" s="103"/>
      <c r="AD63" s="103"/>
    </row>
    <row r="64" spans="1:30" s="110" customFormat="1" ht="12.75">
      <c r="A64" s="102" t="s">
        <v>3</v>
      </c>
      <c r="B64" s="137">
        <v>5463</v>
      </c>
      <c r="C64" s="138">
        <v>5398</v>
      </c>
      <c r="D64" s="139">
        <v>5405</v>
      </c>
      <c r="E64" s="106">
        <v>5601</v>
      </c>
      <c r="F64" s="140">
        <v>5573</v>
      </c>
      <c r="G64" s="102">
        <v>5751.25</v>
      </c>
      <c r="H64" s="141">
        <v>4565.88</v>
      </c>
      <c r="I64" s="142">
        <v>1027.71</v>
      </c>
      <c r="J64" s="107">
        <f t="shared" si="16"/>
        <v>5593.59</v>
      </c>
      <c r="K64" s="108">
        <v>4732.2</v>
      </c>
      <c r="L64" s="108">
        <v>1212.71</v>
      </c>
      <c r="M64" s="109">
        <f t="shared" si="17"/>
        <v>5944.91</v>
      </c>
      <c r="N64" s="135"/>
      <c r="O64" s="135"/>
      <c r="P64" s="135"/>
      <c r="Q64" s="135"/>
      <c r="R64" s="135"/>
      <c r="S64" s="136"/>
      <c r="T64" s="136"/>
      <c r="U64" s="136"/>
      <c r="V64" s="136"/>
      <c r="W64" s="136"/>
      <c r="X64" s="136"/>
      <c r="Y64" s="103"/>
      <c r="Z64" s="103"/>
      <c r="AA64" s="103"/>
      <c r="AB64" s="103"/>
      <c r="AC64" s="103"/>
      <c r="AD64" s="103"/>
    </row>
    <row r="65" spans="1:30" s="110" customFormat="1" ht="12.75">
      <c r="A65" s="102" t="s">
        <v>4</v>
      </c>
      <c r="B65" s="137">
        <v>11436</v>
      </c>
      <c r="C65" s="138">
        <v>12048</v>
      </c>
      <c r="D65" s="139">
        <v>12100</v>
      </c>
      <c r="E65" s="106">
        <v>11035</v>
      </c>
      <c r="F65" s="140">
        <v>11915</v>
      </c>
      <c r="G65" s="102">
        <v>12053.89</v>
      </c>
      <c r="H65" s="141">
        <v>10596.22</v>
      </c>
      <c r="I65" s="142">
        <v>1297.59</v>
      </c>
      <c r="J65" s="107">
        <f t="shared" si="16"/>
        <v>11893.81</v>
      </c>
      <c r="K65" s="108">
        <v>11315.78</v>
      </c>
      <c r="L65" s="108">
        <v>1495.5</v>
      </c>
      <c r="M65" s="109">
        <f t="shared" si="17"/>
        <v>12811.28</v>
      </c>
      <c r="N65" s="135"/>
      <c r="O65" s="135"/>
      <c r="P65" s="135"/>
      <c r="Q65" s="135"/>
      <c r="R65" s="135"/>
      <c r="S65" s="136"/>
      <c r="T65" s="136"/>
      <c r="U65" s="136"/>
      <c r="V65" s="136"/>
      <c r="W65" s="136"/>
      <c r="X65" s="136"/>
      <c r="Y65" s="103"/>
      <c r="Z65" s="103"/>
      <c r="AA65" s="103"/>
      <c r="AB65" s="103"/>
      <c r="AC65" s="103"/>
      <c r="AD65" s="103"/>
    </row>
    <row r="66" spans="1:30" s="110" customFormat="1" ht="12.75">
      <c r="A66" s="102" t="s">
        <v>5</v>
      </c>
      <c r="B66" s="137">
        <v>22000</v>
      </c>
      <c r="C66" s="138">
        <v>21875</v>
      </c>
      <c r="D66" s="139">
        <v>21220</v>
      </c>
      <c r="E66" s="106">
        <v>20500</v>
      </c>
      <c r="F66" s="140">
        <v>21262.63</v>
      </c>
      <c r="G66" s="102">
        <v>22612.61</v>
      </c>
      <c r="H66" s="141">
        <v>19929.45</v>
      </c>
      <c r="I66" s="142">
        <v>1833.2</v>
      </c>
      <c r="J66" s="107">
        <f t="shared" si="16"/>
        <v>21762.65</v>
      </c>
      <c r="K66" s="108">
        <v>21581.25</v>
      </c>
      <c r="L66" s="108">
        <v>2097.75</v>
      </c>
      <c r="M66" s="109">
        <f t="shared" si="17"/>
        <v>23679</v>
      </c>
      <c r="N66" s="135"/>
      <c r="O66" s="135"/>
      <c r="P66" s="135"/>
      <c r="Q66" s="135"/>
      <c r="R66" s="135"/>
      <c r="S66" s="136"/>
      <c r="T66" s="136"/>
      <c r="U66" s="136"/>
      <c r="V66" s="136"/>
      <c r="W66" s="136"/>
      <c r="X66" s="136"/>
      <c r="Y66" s="103"/>
      <c r="Z66" s="103"/>
      <c r="AA66" s="103"/>
      <c r="AB66" s="103"/>
      <c r="AC66" s="103"/>
      <c r="AD66" s="103"/>
    </row>
    <row r="67" spans="1:30" s="110" customFormat="1" ht="12.75">
      <c r="A67" s="102"/>
      <c r="B67" s="111">
        <f aca="true" t="shared" si="18" ref="B67:G67">SUM(B62:B66)</f>
        <v>52536</v>
      </c>
      <c r="C67" s="138">
        <f t="shared" si="18"/>
        <v>53632</v>
      </c>
      <c r="D67" s="143">
        <f t="shared" si="18"/>
        <v>53135</v>
      </c>
      <c r="E67" s="144">
        <f t="shared" si="18"/>
        <v>51878</v>
      </c>
      <c r="F67" s="145">
        <f t="shared" si="18"/>
        <v>53730.630000000005</v>
      </c>
      <c r="G67" s="111">
        <f t="shared" si="18"/>
        <v>56036.67</v>
      </c>
      <c r="H67" s="141">
        <v>48219.58</v>
      </c>
      <c r="I67" s="142">
        <v>7150</v>
      </c>
      <c r="J67" s="107">
        <f t="shared" si="16"/>
        <v>55369.58</v>
      </c>
      <c r="K67" s="108">
        <v>52970.86</v>
      </c>
      <c r="L67" s="108">
        <v>7645.72</v>
      </c>
      <c r="M67" s="109">
        <f t="shared" si="17"/>
        <v>60616.58</v>
      </c>
      <c r="N67" s="104"/>
      <c r="O67" s="105"/>
      <c r="P67" s="106"/>
      <c r="Q67" s="103"/>
      <c r="R67" s="103"/>
      <c r="S67" s="107"/>
      <c r="T67" s="107"/>
      <c r="U67" s="107"/>
      <c r="V67" s="108"/>
      <c r="W67" s="108"/>
      <c r="X67" s="109"/>
      <c r="Y67" s="103"/>
      <c r="Z67" s="103"/>
      <c r="AA67" s="103"/>
      <c r="AB67" s="103"/>
      <c r="AC67" s="103"/>
      <c r="AD67" s="103"/>
    </row>
    <row r="68" spans="1:30" s="110" customFormat="1" ht="13.5" thickBot="1">
      <c r="A68" s="146"/>
      <c r="B68" s="147"/>
      <c r="C68" s="148"/>
      <c r="D68" s="149"/>
      <c r="E68" s="150"/>
      <c r="F68" s="151"/>
      <c r="G68" s="147"/>
      <c r="H68" s="152"/>
      <c r="I68" s="153"/>
      <c r="J68" s="107"/>
      <c r="K68" s="108"/>
      <c r="L68" s="108"/>
      <c r="M68" s="109"/>
      <c r="N68" s="104"/>
      <c r="O68" s="105"/>
      <c r="P68" s="106"/>
      <c r="Q68" s="103"/>
      <c r="R68" s="103"/>
      <c r="S68" s="107"/>
      <c r="T68" s="107"/>
      <c r="U68" s="107"/>
      <c r="V68" s="108"/>
      <c r="W68" s="108"/>
      <c r="X68" s="109"/>
      <c r="Y68" s="103"/>
      <c r="Z68" s="103"/>
      <c r="AA68" s="103"/>
      <c r="AB68" s="103"/>
      <c r="AC68" s="103"/>
      <c r="AD68" s="103"/>
    </row>
    <row r="69" spans="1:10" ht="54.75">
      <c r="A69" s="154" t="s">
        <v>41</v>
      </c>
      <c r="B69" s="155" t="s">
        <v>36</v>
      </c>
      <c r="C69" s="156" t="s">
        <v>40</v>
      </c>
      <c r="D69" s="157" t="s">
        <v>12</v>
      </c>
      <c r="E69" s="158" t="s">
        <v>11</v>
      </c>
      <c r="F69" s="159" t="s">
        <v>0</v>
      </c>
      <c r="G69" s="160" t="s">
        <v>39</v>
      </c>
      <c r="H69" s="161" t="s">
        <v>38</v>
      </c>
      <c r="I69" s="162" t="s">
        <v>37</v>
      </c>
      <c r="J69" s="163"/>
    </row>
    <row r="70" spans="1:30" s="180" customFormat="1" ht="20.25">
      <c r="A70" s="164" t="s">
        <v>1</v>
      </c>
      <c r="B70" s="165">
        <f aca="true" t="shared" si="19" ref="B70:G75">B52+B62</f>
        <v>84450</v>
      </c>
      <c r="C70" s="166">
        <f t="shared" si="19"/>
        <v>85818.77</v>
      </c>
      <c r="D70" s="167">
        <f t="shared" si="19"/>
        <v>86910</v>
      </c>
      <c r="E70" s="168">
        <f t="shared" si="19"/>
        <v>86458.35</v>
      </c>
      <c r="F70" s="169">
        <f t="shared" si="19"/>
        <v>87465</v>
      </c>
      <c r="G70" s="170">
        <f t="shared" si="19"/>
        <v>87993.28</v>
      </c>
      <c r="H70" s="171">
        <f aca="true" t="shared" si="20" ref="H70:H75">H52+J62</f>
        <v>88687.99</v>
      </c>
      <c r="I70" s="172">
        <f aca="true" t="shared" si="21" ref="I70:I75">I52+M62</f>
        <v>89307.72</v>
      </c>
      <c r="J70" s="173"/>
      <c r="K70" s="174"/>
      <c r="L70" s="174"/>
      <c r="M70" s="174"/>
      <c r="N70" s="175"/>
      <c r="O70" s="176"/>
      <c r="P70" s="177"/>
      <c r="Q70" s="178"/>
      <c r="R70" s="178"/>
      <c r="S70" s="179"/>
      <c r="T70" s="179"/>
      <c r="U70" s="179"/>
      <c r="V70" s="174"/>
      <c r="W70" s="174"/>
      <c r="X70" s="174"/>
      <c r="Y70" s="178"/>
      <c r="Z70" s="178"/>
      <c r="AA70" s="178"/>
      <c r="AB70" s="178"/>
      <c r="AC70" s="178"/>
      <c r="AD70" s="178"/>
    </row>
    <row r="71" spans="1:30" s="180" customFormat="1" ht="20.25">
      <c r="A71" s="164" t="s">
        <v>2</v>
      </c>
      <c r="B71" s="165">
        <f t="shared" si="19"/>
        <v>100631</v>
      </c>
      <c r="C71" s="166">
        <f t="shared" si="19"/>
        <v>100256.01</v>
      </c>
      <c r="D71" s="167">
        <f t="shared" si="19"/>
        <v>99479</v>
      </c>
      <c r="E71" s="168">
        <f t="shared" si="19"/>
        <v>98554.04</v>
      </c>
      <c r="F71" s="169">
        <f t="shared" si="19"/>
        <v>99851</v>
      </c>
      <c r="G71" s="170">
        <f t="shared" si="19"/>
        <v>100367.59</v>
      </c>
      <c r="H71" s="181">
        <f t="shared" si="20"/>
        <v>103462.90000000001</v>
      </c>
      <c r="I71" s="172">
        <f t="shared" si="21"/>
        <v>105947.48000000001</v>
      </c>
      <c r="J71" s="173"/>
      <c r="K71" s="174"/>
      <c r="L71" s="174"/>
      <c r="M71" s="174"/>
      <c r="N71" s="175"/>
      <c r="O71" s="176"/>
      <c r="P71" s="177"/>
      <c r="Q71" s="178"/>
      <c r="R71" s="178"/>
      <c r="S71" s="179"/>
      <c r="T71" s="179"/>
      <c r="U71" s="179"/>
      <c r="V71" s="174"/>
      <c r="W71" s="174"/>
      <c r="X71" s="174"/>
      <c r="Y71" s="178"/>
      <c r="Z71" s="178"/>
      <c r="AA71" s="178"/>
      <c r="AB71" s="178"/>
      <c r="AC71" s="178"/>
      <c r="AD71" s="178"/>
    </row>
    <row r="72" spans="1:30" s="180" customFormat="1" ht="20.25">
      <c r="A72" s="164" t="s">
        <v>3</v>
      </c>
      <c r="B72" s="165">
        <f t="shared" si="19"/>
        <v>67785</v>
      </c>
      <c r="C72" s="166">
        <f t="shared" si="19"/>
        <v>67480.58</v>
      </c>
      <c r="D72" s="167">
        <f t="shared" si="19"/>
        <v>67595</v>
      </c>
      <c r="E72" s="168">
        <f t="shared" si="19"/>
        <v>67199.75</v>
      </c>
      <c r="F72" s="169">
        <f t="shared" si="19"/>
        <v>68258</v>
      </c>
      <c r="G72" s="170">
        <f t="shared" si="19"/>
        <v>68899.57</v>
      </c>
      <c r="H72" s="181">
        <f t="shared" si="20"/>
        <v>69142</v>
      </c>
      <c r="I72" s="172">
        <f t="shared" si="21"/>
        <v>69753.33</v>
      </c>
      <c r="J72" s="182"/>
      <c r="K72" s="183"/>
      <c r="L72" s="178"/>
      <c r="M72" s="178"/>
      <c r="N72" s="175"/>
      <c r="O72" s="176"/>
      <c r="P72" s="177"/>
      <c r="Q72" s="178"/>
      <c r="R72" s="178"/>
      <c r="S72" s="179"/>
      <c r="T72" s="179"/>
      <c r="U72" s="179"/>
      <c r="V72" s="174"/>
      <c r="W72" s="174"/>
      <c r="X72" s="174"/>
      <c r="Y72" s="178"/>
      <c r="Z72" s="178"/>
      <c r="AA72" s="178"/>
      <c r="AB72" s="178"/>
      <c r="AC72" s="178"/>
      <c r="AD72" s="178"/>
    </row>
    <row r="73" spans="1:30" s="180" customFormat="1" ht="20.25">
      <c r="A73" s="164" t="s">
        <v>4</v>
      </c>
      <c r="B73" s="165">
        <f t="shared" si="19"/>
        <v>95541</v>
      </c>
      <c r="C73" s="166">
        <f t="shared" si="19"/>
        <v>97635.28</v>
      </c>
      <c r="D73" s="167">
        <f t="shared" si="19"/>
        <v>98227</v>
      </c>
      <c r="E73" s="168">
        <f t="shared" si="19"/>
        <v>91943.54</v>
      </c>
      <c r="F73" s="169">
        <f t="shared" si="19"/>
        <v>94275</v>
      </c>
      <c r="G73" s="170">
        <f t="shared" si="19"/>
        <v>93544</v>
      </c>
      <c r="H73" s="181">
        <f t="shared" si="20"/>
        <v>93035</v>
      </c>
      <c r="I73" s="172">
        <f t="shared" si="21"/>
        <v>94875.22</v>
      </c>
      <c r="J73" s="182"/>
      <c r="K73" s="183"/>
      <c r="L73" s="178"/>
      <c r="M73" s="178"/>
      <c r="N73" s="175"/>
      <c r="O73" s="176"/>
      <c r="P73" s="177"/>
      <c r="Q73" s="178"/>
      <c r="R73" s="178"/>
      <c r="S73" s="179"/>
      <c r="T73" s="179"/>
      <c r="U73" s="179"/>
      <c r="V73" s="174"/>
      <c r="W73" s="174"/>
      <c r="X73" s="174"/>
      <c r="Y73" s="178"/>
      <c r="Z73" s="178"/>
      <c r="AA73" s="178"/>
      <c r="AB73" s="178"/>
      <c r="AC73" s="178"/>
      <c r="AD73" s="178"/>
    </row>
    <row r="74" spans="1:30" s="180" customFormat="1" ht="20.25">
      <c r="A74" s="164" t="s">
        <v>5</v>
      </c>
      <c r="B74" s="165">
        <f t="shared" si="19"/>
        <v>158650</v>
      </c>
      <c r="C74" s="166">
        <f t="shared" si="19"/>
        <v>158516.65</v>
      </c>
      <c r="D74" s="167">
        <f t="shared" si="19"/>
        <v>153361</v>
      </c>
      <c r="E74" s="168">
        <f t="shared" si="19"/>
        <v>152086</v>
      </c>
      <c r="F74" s="169">
        <f t="shared" si="19"/>
        <v>152396.63</v>
      </c>
      <c r="G74" s="170">
        <f t="shared" si="19"/>
        <v>155086.55</v>
      </c>
      <c r="H74" s="181">
        <f t="shared" si="20"/>
        <v>157720</v>
      </c>
      <c r="I74" s="172">
        <f t="shared" si="21"/>
        <v>163623.39</v>
      </c>
      <c r="J74" s="182"/>
      <c r="K74" s="183"/>
      <c r="L74" s="178"/>
      <c r="M74" s="178"/>
      <c r="N74" s="175"/>
      <c r="O74" s="176"/>
      <c r="P74" s="177"/>
      <c r="Q74" s="178"/>
      <c r="R74" s="178"/>
      <c r="S74" s="179"/>
      <c r="T74" s="179"/>
      <c r="U74" s="179"/>
      <c r="V74" s="174"/>
      <c r="W74" s="174"/>
      <c r="X74" s="174"/>
      <c r="Y74" s="178"/>
      <c r="Z74" s="178"/>
      <c r="AA74" s="178"/>
      <c r="AB74" s="178"/>
      <c r="AC74" s="178"/>
      <c r="AD74" s="178"/>
    </row>
    <row r="75" spans="1:17" ht="24" customHeight="1" thickBot="1">
      <c r="A75" s="184"/>
      <c r="B75" s="185">
        <f t="shared" si="19"/>
        <v>507057</v>
      </c>
      <c r="C75" s="186">
        <f t="shared" si="19"/>
        <v>509707.29000000004</v>
      </c>
      <c r="D75" s="187">
        <f t="shared" si="19"/>
        <v>505572</v>
      </c>
      <c r="E75" s="188">
        <f t="shared" si="19"/>
        <v>496241.68</v>
      </c>
      <c r="F75" s="189">
        <f t="shared" si="19"/>
        <v>502245.63</v>
      </c>
      <c r="G75" s="190">
        <f t="shared" si="19"/>
        <v>505890.99</v>
      </c>
      <c r="H75" s="191">
        <f t="shared" si="20"/>
        <v>512047.9</v>
      </c>
      <c r="I75" s="192">
        <f t="shared" si="21"/>
        <v>523507.16000000003</v>
      </c>
      <c r="J75" s="193"/>
      <c r="N75" s="242"/>
      <c r="O75" s="242"/>
      <c r="P75" s="242"/>
      <c r="Q75" s="242"/>
    </row>
    <row r="76" spans="1:10" ht="20.25">
      <c r="A76" s="194"/>
      <c r="B76" s="195"/>
      <c r="C76" s="196"/>
      <c r="D76" s="197"/>
      <c r="E76" s="198"/>
      <c r="F76" s="199"/>
      <c r="G76" s="200"/>
      <c r="H76" s="201"/>
      <c r="I76" s="202"/>
      <c r="J76" s="203"/>
    </row>
    <row r="77" spans="3:10" ht="18.75">
      <c r="C77" s="204"/>
      <c r="D77" s="205"/>
      <c r="E77" s="206"/>
      <c r="F77" s="207"/>
      <c r="G77" s="208"/>
      <c r="H77" s="209"/>
      <c r="I77" s="71"/>
      <c r="J77" s="203"/>
    </row>
    <row r="78" spans="1:10" ht="28.5">
      <c r="A78" s="210" t="s">
        <v>13</v>
      </c>
      <c r="J78" s="203"/>
    </row>
    <row r="79" spans="2:10" ht="72.75">
      <c r="B79" s="72" t="s">
        <v>14</v>
      </c>
      <c r="C79" s="45" t="s">
        <v>7</v>
      </c>
      <c r="D79" s="46" t="s">
        <v>12</v>
      </c>
      <c r="E79" s="47" t="s">
        <v>11</v>
      </c>
      <c r="F79" s="73" t="s">
        <v>0</v>
      </c>
      <c r="G79" s="49" t="s">
        <v>8</v>
      </c>
      <c r="H79" s="50" t="s">
        <v>15</v>
      </c>
      <c r="I79" s="6" t="s">
        <v>22</v>
      </c>
      <c r="J79" s="203"/>
    </row>
    <row r="80" spans="1:10" ht="20.25">
      <c r="A80" s="74" t="s">
        <v>1</v>
      </c>
      <c r="B80" s="13">
        <v>63233</v>
      </c>
      <c r="C80" s="14">
        <v>65064</v>
      </c>
      <c r="D80" s="30">
        <v>66609</v>
      </c>
      <c r="E80" s="15">
        <v>67614</v>
      </c>
      <c r="F80" s="16">
        <v>68083</v>
      </c>
      <c r="G80" s="36">
        <v>68488</v>
      </c>
      <c r="H80" s="41">
        <v>68910</v>
      </c>
      <c r="I80" s="17">
        <v>69140</v>
      </c>
      <c r="J80" s="203"/>
    </row>
    <row r="81" spans="1:10" ht="20.25">
      <c r="A81" s="74" t="s">
        <v>2</v>
      </c>
      <c r="B81" s="13">
        <v>66075</v>
      </c>
      <c r="C81" s="14">
        <v>66838</v>
      </c>
      <c r="D81" s="30">
        <v>67584</v>
      </c>
      <c r="E81" s="15">
        <v>68250</v>
      </c>
      <c r="F81" s="16">
        <v>69922</v>
      </c>
      <c r="G81" s="36">
        <v>70611</v>
      </c>
      <c r="H81" s="41">
        <v>71411</v>
      </c>
      <c r="I81" s="17">
        <v>73793</v>
      </c>
      <c r="J81" s="203"/>
    </row>
    <row r="82" spans="1:10" ht="20.25">
      <c r="A82" s="74" t="s">
        <v>3</v>
      </c>
      <c r="B82" s="13">
        <v>50012</v>
      </c>
      <c r="C82" s="14">
        <v>50359</v>
      </c>
      <c r="D82" s="30">
        <v>50906</v>
      </c>
      <c r="E82" s="15">
        <v>51267</v>
      </c>
      <c r="F82" s="16">
        <v>52069</v>
      </c>
      <c r="G82" s="36">
        <v>53076</v>
      </c>
      <c r="H82" s="41">
        <v>53546</v>
      </c>
      <c r="I82" s="17">
        <v>53803</v>
      </c>
      <c r="J82" s="211"/>
    </row>
    <row r="83" spans="1:9" ht="20.25">
      <c r="A83" s="74" t="s">
        <v>4</v>
      </c>
      <c r="B83" s="13">
        <v>43148</v>
      </c>
      <c r="C83" s="14">
        <v>44664</v>
      </c>
      <c r="D83" s="30">
        <v>45331</v>
      </c>
      <c r="E83" s="24">
        <v>40995</v>
      </c>
      <c r="F83" s="16">
        <v>40995</v>
      </c>
      <c r="G83" s="36">
        <v>42768</v>
      </c>
      <c r="H83" s="41">
        <v>42796</v>
      </c>
      <c r="I83" s="17">
        <v>44170</v>
      </c>
    </row>
    <row r="84" spans="1:9" ht="20.25">
      <c r="A84" s="74" t="s">
        <v>5</v>
      </c>
      <c r="B84" s="13">
        <v>97581</v>
      </c>
      <c r="C84" s="14">
        <v>97850</v>
      </c>
      <c r="D84" s="30">
        <v>96360</v>
      </c>
      <c r="E84" s="24">
        <v>96445</v>
      </c>
      <c r="F84" s="16">
        <v>97320</v>
      </c>
      <c r="G84" s="36">
        <v>101019</v>
      </c>
      <c r="H84" s="41">
        <v>104128</v>
      </c>
      <c r="I84" s="17">
        <v>109343</v>
      </c>
    </row>
    <row r="85" spans="1:30" s="130" customFormat="1" ht="29.25" customHeight="1">
      <c r="A85" s="71"/>
      <c r="B85" s="13">
        <f aca="true" t="shared" si="22" ref="B85:I85">SUM(B80:B84)</f>
        <v>320049</v>
      </c>
      <c r="C85" s="13">
        <f t="shared" si="22"/>
        <v>324775</v>
      </c>
      <c r="D85" s="13">
        <f t="shared" si="22"/>
        <v>326790</v>
      </c>
      <c r="E85" s="13">
        <f t="shared" si="22"/>
        <v>324571</v>
      </c>
      <c r="F85" s="13">
        <f t="shared" si="22"/>
        <v>328389</v>
      </c>
      <c r="G85" s="13">
        <f t="shared" si="22"/>
        <v>335962</v>
      </c>
      <c r="H85" s="13">
        <f t="shared" si="22"/>
        <v>340791</v>
      </c>
      <c r="I85" s="13">
        <f t="shared" si="22"/>
        <v>350249</v>
      </c>
      <c r="J85" s="212"/>
      <c r="K85" s="63"/>
      <c r="L85" s="63"/>
      <c r="M85" s="213"/>
      <c r="N85" s="56"/>
      <c r="O85" s="214"/>
      <c r="P85" s="58"/>
      <c r="Q85" s="63"/>
      <c r="R85" s="63"/>
      <c r="S85" s="129"/>
      <c r="T85" s="129"/>
      <c r="U85" s="129"/>
      <c r="V85" s="114"/>
      <c r="W85" s="114"/>
      <c r="X85" s="215"/>
      <c r="Y85" s="63"/>
      <c r="Z85" s="63"/>
      <c r="AA85" s="63"/>
      <c r="AB85" s="63"/>
      <c r="AC85" s="63"/>
      <c r="AD85" s="63"/>
    </row>
    <row r="86" spans="1:10" ht="20.25">
      <c r="A86" s="74"/>
      <c r="C86" s="216"/>
      <c r="D86" s="217"/>
      <c r="E86" s="218"/>
      <c r="F86" s="219"/>
      <c r="G86" s="220"/>
      <c r="H86" s="221"/>
      <c r="I86" s="222"/>
      <c r="J86" s="223"/>
    </row>
    <row r="87" spans="1:11" ht="20.25">
      <c r="A87" s="74"/>
      <c r="C87" s="216"/>
      <c r="D87" s="217"/>
      <c r="E87" s="218"/>
      <c r="F87" s="219"/>
      <c r="G87" s="220"/>
      <c r="H87" s="221"/>
      <c r="I87" s="222"/>
      <c r="J87" s="223"/>
      <c r="K87" s="224"/>
    </row>
    <row r="88" spans="1:10" ht="20.25">
      <c r="A88" s="74"/>
      <c r="C88" s="216"/>
      <c r="D88" s="217"/>
      <c r="E88" s="218"/>
      <c r="F88" s="219"/>
      <c r="G88" s="220"/>
      <c r="H88" s="221"/>
      <c r="I88" s="222"/>
      <c r="J88" s="223"/>
    </row>
    <row r="89" spans="1:10" ht="20.25">
      <c r="A89" s="74"/>
      <c r="C89" s="216"/>
      <c r="D89" s="217"/>
      <c r="E89" s="218"/>
      <c r="F89" s="219"/>
      <c r="G89" s="220"/>
      <c r="H89" s="221"/>
      <c r="I89" s="222"/>
      <c r="J89" s="223"/>
    </row>
    <row r="90" spans="1:10" ht="20.25">
      <c r="A90" s="74"/>
      <c r="C90" s="216"/>
      <c r="D90" s="217"/>
      <c r="E90" s="218"/>
      <c r="F90" s="219"/>
      <c r="G90" s="220"/>
      <c r="H90" s="221"/>
      <c r="I90" s="222"/>
      <c r="J90" s="223"/>
    </row>
    <row r="91" spans="3:10" ht="18">
      <c r="C91" s="216"/>
      <c r="D91" s="217"/>
      <c r="E91" s="218"/>
      <c r="F91" s="219"/>
      <c r="G91" s="220"/>
      <c r="H91" s="221"/>
      <c r="I91" s="222"/>
      <c r="J91" s="223"/>
    </row>
    <row r="96" spans="3:10" ht="121.5" customHeight="1">
      <c r="C96" s="225"/>
      <c r="D96" s="226"/>
      <c r="F96" s="4"/>
      <c r="G96" s="208"/>
      <c r="H96" s="227"/>
      <c r="I96" s="12"/>
      <c r="J96" s="211"/>
    </row>
    <row r="97" spans="1:10" ht="20.25">
      <c r="A97" s="74"/>
      <c r="D97" s="226"/>
      <c r="E97" s="228"/>
      <c r="F97" s="229"/>
      <c r="G97" s="208"/>
      <c r="H97" s="227"/>
      <c r="I97" s="12"/>
      <c r="J97" s="211"/>
    </row>
    <row r="98" spans="1:10" ht="20.25">
      <c r="A98" s="74"/>
      <c r="D98" s="226"/>
      <c r="E98" s="228"/>
      <c r="F98" s="229"/>
      <c r="G98" s="208"/>
      <c r="H98" s="227"/>
      <c r="I98" s="12"/>
      <c r="J98" s="211"/>
    </row>
    <row r="99" spans="1:10" ht="20.25">
      <c r="A99" s="74"/>
      <c r="D99" s="226"/>
      <c r="E99" s="228"/>
      <c r="F99" s="229"/>
      <c r="G99" s="208"/>
      <c r="H99" s="227"/>
      <c r="I99" s="12"/>
      <c r="J99" s="211"/>
    </row>
    <row r="100" spans="1:10" ht="20.25">
      <c r="A100" s="74"/>
      <c r="D100" s="226"/>
      <c r="E100" s="228"/>
      <c r="F100" s="229"/>
      <c r="G100" s="208"/>
      <c r="H100" s="227"/>
      <c r="I100" s="12"/>
      <c r="J100" s="211"/>
    </row>
    <row r="101" spans="1:10" ht="20.25">
      <c r="A101" s="74"/>
      <c r="D101" s="226"/>
      <c r="E101" s="228"/>
      <c r="F101" s="229"/>
      <c r="G101" s="208"/>
      <c r="H101" s="227"/>
      <c r="I101" s="12"/>
      <c r="J101" s="211"/>
    </row>
    <row r="102" spans="4:10" ht="18.75">
      <c r="D102" s="226"/>
      <c r="E102" s="228"/>
      <c r="F102" s="229"/>
      <c r="G102" s="208"/>
      <c r="H102" s="227"/>
      <c r="I102" s="12"/>
      <c r="J102" s="211"/>
    </row>
  </sheetData>
  <sheetProtection/>
  <mergeCells count="1">
    <mergeCell ref="N75:Q75"/>
  </mergeCells>
  <printOptions/>
  <pageMargins left="0.7" right="0.7" top="0.75" bottom="0.75" header="0.3" footer="0.3"/>
  <pageSetup orientation="landscape" paperSize="9" scale="34" r:id="rId1"/>
  <rowBreaks count="1" manualBreakCount="1">
    <brk id="47" max="23" man="1"/>
  </rowBreaks>
  <colBreaks count="1" manualBreakCount="1">
    <brk id="14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R</dc:creator>
  <cp:keywords/>
  <dc:description/>
  <cp:lastModifiedBy>C R</cp:lastModifiedBy>
  <cp:lastPrinted>2014-01-12T20:52:33Z</cp:lastPrinted>
  <dcterms:created xsi:type="dcterms:W3CDTF">2014-01-12T17:01:06Z</dcterms:created>
  <dcterms:modified xsi:type="dcterms:W3CDTF">2016-01-13T11:29:44Z</dcterms:modified>
  <cp:category/>
  <cp:version/>
  <cp:contentType/>
  <cp:contentStatus/>
</cp:coreProperties>
</file>